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codeName="ThisWorkbook"/>
  <mc:AlternateContent xmlns:mc="http://schemas.openxmlformats.org/markup-compatibility/2006">
    <mc:Choice Requires="x15">
      <x15ac:absPath xmlns:x15ac="http://schemas.microsoft.com/office/spreadsheetml/2010/11/ac" url="https://wtwonline.sharepoint.com/sites/tctPA_730020HBU/2026 Calendar Year/"/>
    </mc:Choice>
  </mc:AlternateContent>
  <xr:revisionPtr revIDLastSave="790" documentId="8_{BBE75EF8-A7BB-4D73-9801-7DBFB4B729AF}" xr6:coauthVersionLast="47" xr6:coauthVersionMax="47" xr10:uidLastSave="{9412A6C5-E7A1-40FB-BE15-3DE67E27BE50}"/>
  <bookViews>
    <workbookView xWindow="-120" yWindow="-120" windowWidth="29040" windowHeight="15720" tabRatio="685" firstSheet="1" activeTab="5" xr2:uid="{00000000-000D-0000-FFFF-FFFF00000000}"/>
  </bookViews>
  <sheets>
    <sheet name="Vendor Instructions" sheetId="11" r:id="rId1"/>
    <sheet name="PPO Medical ASO Current State" sheetId="1" r:id="rId2"/>
    <sheet name="HMO Medical ASO Current State" sheetId="3" r:id="rId3"/>
    <sheet name="Medicare Retiree Current State" sheetId="5" r:id="rId4"/>
    <sheet name="HSA Medical ASO Future State" sheetId="10" r:id="rId5"/>
    <sheet name="HRA Admin Current State" sheetId="7" r:id="rId6"/>
    <sheet name="HSA Admin Future State" sheetId="9" r:id="rId7"/>
    <sheet name="List" sheetId="12" state="hidden" r:id="rId8"/>
  </sheets>
  <definedNames>
    <definedName name="_xlnm.Print_Titles" localSheetId="2">'HMO Medical ASO Current State'!$1:$8</definedName>
    <definedName name="_xlnm.Print_Titles" localSheetId="5">'HRA Admin Current State'!$1:$7</definedName>
    <definedName name="_xlnm.Print_Titles" localSheetId="3">'Medicare Retiree Current State'!$1:$8</definedName>
    <definedName name="_xlnm.Print_Titles" localSheetId="1">'PPO Medical ASO Current State'!$1:$8</definedName>
  </definedNames>
  <calcPr calcId="191028"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0" l="1" a="1"/>
  <c r="C4" i="10" s="1"/>
  <c r="C4" i="9" a="1"/>
  <c r="C4" i="9" s="1"/>
  <c r="C4" i="7" a="1"/>
  <c r="C4" i="7" s="1"/>
  <c r="C4" i="5" a="1"/>
  <c r="C4" i="5" s="1"/>
  <c r="C4" i="3" a="1"/>
  <c r="C4" i="3" s="1"/>
  <c r="C4" i="1" a="1"/>
  <c r="C4" i="1" s="1"/>
  <c r="G33" i="10" l="1"/>
  <c r="G34" i="10" s="1"/>
  <c r="F33" i="10"/>
  <c r="F34" i="10" s="1"/>
  <c r="E33" i="10"/>
  <c r="E34" i="10" s="1"/>
  <c r="D33" i="10"/>
  <c r="D34" i="10" s="1"/>
  <c r="C33" i="10"/>
  <c r="C34" i="10" s="1"/>
  <c r="E30" i="10"/>
  <c r="E31" i="10" s="1"/>
  <c r="D30" i="10"/>
  <c r="D31" i="10" s="1"/>
  <c r="C30" i="10"/>
  <c r="C31" i="10" s="1"/>
  <c r="F35" i="10" l="1"/>
  <c r="F36" i="10" s="1"/>
  <c r="D35" i="10"/>
  <c r="D36" i="10" s="1"/>
  <c r="E35" i="10"/>
  <c r="E36" i="10" s="1"/>
  <c r="G35" i="10"/>
  <c r="G36" i="10" s="1"/>
  <c r="E15" i="9"/>
  <c r="E17" i="9" s="1"/>
  <c r="E18" i="9" s="1"/>
  <c r="D15" i="9"/>
  <c r="D17" i="9" s="1"/>
  <c r="D18" i="9" s="1"/>
  <c r="C15" i="9"/>
  <c r="C17" i="9" s="1"/>
  <c r="C18" i="9" s="1"/>
  <c r="D30" i="5"/>
  <c r="D31" i="5" s="1"/>
  <c r="E30" i="5"/>
  <c r="E31" i="5" s="1"/>
  <c r="D30" i="3"/>
  <c r="D31" i="3" s="1"/>
  <c r="E30" i="3"/>
  <c r="E31" i="3" s="1"/>
  <c r="D30" i="1"/>
  <c r="E30" i="1"/>
  <c r="E31" i="1" s="1"/>
  <c r="E15" i="7"/>
  <c r="E17" i="7" s="1"/>
  <c r="E18" i="7" s="1"/>
  <c r="D15" i="7"/>
  <c r="D17" i="7" s="1"/>
  <c r="D18" i="7" s="1"/>
  <c r="C15" i="7"/>
  <c r="C17" i="7" s="1"/>
  <c r="C18" i="7" s="1"/>
  <c r="G33" i="5"/>
  <c r="G34" i="5" s="1"/>
  <c r="F33" i="5"/>
  <c r="F34" i="5" s="1"/>
  <c r="E33" i="5"/>
  <c r="E34" i="5" s="1"/>
  <c r="D33" i="5"/>
  <c r="D34" i="5" s="1"/>
  <c r="C33" i="5"/>
  <c r="C34" i="5" s="1"/>
  <c r="C30" i="5"/>
  <c r="C31" i="5" s="1"/>
  <c r="G33" i="3"/>
  <c r="G34" i="3" s="1"/>
  <c r="F33" i="3"/>
  <c r="F34" i="3" s="1"/>
  <c r="E33" i="3"/>
  <c r="E34" i="3" s="1"/>
  <c r="D33" i="3"/>
  <c r="D34" i="3" s="1"/>
  <c r="C33" i="3"/>
  <c r="C34" i="3" s="1"/>
  <c r="C30" i="3"/>
  <c r="C31" i="3" s="1"/>
  <c r="C30" i="1"/>
  <c r="C33" i="1" s="1"/>
  <c r="C34" i="1" s="1"/>
  <c r="G17" i="9" l="1"/>
  <c r="G18" i="9" s="1"/>
  <c r="F17" i="9"/>
  <c r="F18" i="9" s="1"/>
  <c r="D19" i="9"/>
  <c r="D20" i="9" s="1"/>
  <c r="E19" i="9"/>
  <c r="E20" i="9" s="1"/>
  <c r="D31" i="1"/>
  <c r="D33" i="1"/>
  <c r="D34" i="1" s="1"/>
  <c r="D35" i="1" s="1"/>
  <c r="D36" i="1" s="1"/>
  <c r="F33" i="1"/>
  <c r="F34" i="1" s="1"/>
  <c r="G33" i="1"/>
  <c r="G34" i="1" s="1"/>
  <c r="E33" i="1"/>
  <c r="E34" i="1" s="1"/>
  <c r="C31" i="1"/>
  <c r="D35" i="3"/>
  <c r="D36" i="3" s="1"/>
  <c r="D35" i="5"/>
  <c r="D36" i="5" s="1"/>
  <c r="G35" i="5"/>
  <c r="G36" i="5" s="1"/>
  <c r="E35" i="5"/>
  <c r="E36" i="5" s="1"/>
  <c r="E35" i="3"/>
  <c r="E36" i="3" s="1"/>
  <c r="F17" i="7"/>
  <c r="F18" i="7" s="1"/>
  <c r="F19" i="7" s="1"/>
  <c r="F20" i="7" s="1"/>
  <c r="G17" i="7"/>
  <c r="G18" i="7" s="1"/>
  <c r="F35" i="3"/>
  <c r="F36" i="3" s="1"/>
  <c r="G35" i="3"/>
  <c r="G36" i="3" s="1"/>
  <c r="D19" i="7"/>
  <c r="D20" i="7" s="1"/>
  <c r="F35" i="5"/>
  <c r="F36" i="5" s="1"/>
  <c r="E19" i="7"/>
  <c r="E20" i="7" s="1"/>
  <c r="G19" i="9" l="1"/>
  <c r="G20" i="9" s="1"/>
  <c r="F19" i="9"/>
  <c r="F20" i="9" s="1"/>
  <c r="E35" i="1"/>
  <c r="E36" i="1" s="1"/>
  <c r="G35" i="1"/>
  <c r="G36" i="1" s="1"/>
  <c r="F35" i="1"/>
  <c r="F36" i="1" s="1"/>
  <c r="G19" i="7"/>
  <c r="G20"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<sst xmlns="http://schemas.openxmlformats.org/spreadsheetml/2006/main" count="477" uniqueCount="154">
  <si>
    <t>Rate/Fee Quote</t>
  </si>
  <si>
    <t>Basic information</t>
  </si>
  <si>
    <t xml:space="preserve">Enter the name of your organization </t>
  </si>
  <si>
    <t>Vendor Name</t>
  </si>
  <si>
    <t>Detailed information</t>
  </si>
  <si>
    <t>Complete all necessary vendor input fields</t>
  </si>
  <si>
    <t>Display Fields provided by WTW (vendor cannot edit)</t>
  </si>
  <si>
    <t>Vendor Input Fields (vendor to supply value or comment)</t>
  </si>
  <si>
    <t>Calculations (vendor cannot edit)</t>
  </si>
  <si>
    <t>Attachment 15: Rate/Fee Quote</t>
  </si>
  <si>
    <t>Current State Proposal: PPO Medical ASO Fee for Comprehensive PPO, First State Basic and CDH Gold Plans</t>
  </si>
  <si>
    <t>Name of network being quoted</t>
  </si>
  <si>
    <t>If you are the incumbent carrier, state if the network you are quoting is different from current</t>
  </si>
  <si>
    <t>Year 1
Mature:
7/1/27 - 6/30/28</t>
  </si>
  <si>
    <t>Year 2:
7/1/28 - 6/30/29</t>
  </si>
  <si>
    <t>Year 3:
7/1/29 - 6/30/30</t>
  </si>
  <si>
    <t>Year 4:
7/1/30 - 6/30/31</t>
  </si>
  <si>
    <t>Year 5:
7/1/31 - 6/30/32</t>
  </si>
  <si>
    <t>Comments</t>
  </si>
  <si>
    <t>Assumptions</t>
  </si>
  <si>
    <t>Enrollment (primary subscribers only; the "E" in "PEPM" references below)</t>
  </si>
  <si>
    <t>Implementation</t>
  </si>
  <si>
    <t>One Time Implementation fee</t>
  </si>
  <si>
    <t>ASO Fees - PEPM</t>
  </si>
  <si>
    <t>Total Monthly ASO Fees (PEPM)</t>
  </si>
  <si>
    <t>Guaranteed Rate Cap - Years 4 &amp; 5 Only</t>
  </si>
  <si>
    <t>Components of your Total Monthly ASO Fees (PEPM)</t>
  </si>
  <si>
    <t>Please provide the breakdown of the Total Medical ASO PEPM fee that you have provided by the items listed. If any of these items can't be broken out, please include the fee in the "Other Fees in Total ASO Fee" row and describe in Comments what is included in other fees. All items in this section should add up to your Total PEPM fee (see below for ASO Fee Calculation Check).</t>
  </si>
  <si>
    <t>Medical Claims Administration</t>
  </si>
  <si>
    <t>Network Access (including any third-party network access fees)</t>
  </si>
  <si>
    <t>BH/CD Administration</t>
  </si>
  <si>
    <t>Member Services Toll Free Telephone line</t>
  </si>
  <si>
    <t>Concierge Navigation Support (if part of your proposal to the State)</t>
  </si>
  <si>
    <t>General Administration (Enrollment processing, ID cards, banking, reports on the State's Master Report List)</t>
  </si>
  <si>
    <t>Claim Fiduciary Liability</t>
  </si>
  <si>
    <t>Utilization Review (pre-certification, concurrent review, discharge planning)</t>
  </si>
  <si>
    <t>Case Management</t>
  </si>
  <si>
    <t>24-hour Nurse-line</t>
  </si>
  <si>
    <t>Care Management Program</t>
  </si>
  <si>
    <t>Maternity Management Program</t>
  </si>
  <si>
    <t>Other Fees in Total ASO Fee</t>
  </si>
  <si>
    <t>ASO Fee Components Calculated Total (Monthly)</t>
  </si>
  <si>
    <t>ASO Fee Components Calculated Total: Warning</t>
  </si>
  <si>
    <t>Total ASO Fee (based on Enrollment Assumptions above)</t>
  </si>
  <si>
    <t>Total Monthly Cost</t>
  </si>
  <si>
    <t>Total Annual Cost</t>
  </si>
  <si>
    <t>Dollar Change</t>
  </si>
  <si>
    <t>$Question not asked</t>
  </si>
  <si>
    <t>Percentage Change</t>
  </si>
  <si>
    <t>Question not asked%</t>
  </si>
  <si>
    <t>Enrollment Tiered ASO Fees - PEPM</t>
  </si>
  <si>
    <t>Total Monthly ASO Fees (PEPM) - Less than 5,000 subscribers</t>
  </si>
  <si>
    <t>Total Monthly ASO Fees (PEPM) - 5,000 - 9,999 subscribers</t>
  </si>
  <si>
    <t>Total Monthly ASO Fees (PEPM) - 10,000 - 19,999 subscribers</t>
  </si>
  <si>
    <t>Total Monthly ASO Fees (PEPM) - 20,000 - 29,999 subscribers</t>
  </si>
  <si>
    <t>Total Monthly ASO Fees (PEPM) - 30,000 - 39,999 subscribers</t>
  </si>
  <si>
    <t>Please confirm your guaranteed rate cap for Years 4 &amp; 5 (as a % of prior year's ASO fee), and confirm whether this cap is the same for all enrollment tiers (if not, explain).</t>
  </si>
  <si>
    <t>Other Fees (Not included in Total ASO Fee)</t>
  </si>
  <si>
    <t>Appeals Review (per hour)</t>
  </si>
  <si>
    <t>Ad-hoc Reporting (per hour)</t>
  </si>
  <si>
    <t>Buy-up Cost for Non-standard Medical Necessity/Prior Authorization Determinations (per claim)</t>
  </si>
  <si>
    <t>Case Management (per hour)</t>
  </si>
  <si>
    <t>Subrogation (per hour)</t>
  </si>
  <si>
    <t>Claim Repricing (Per Claim)</t>
  </si>
  <si>
    <t>Claim Run-in (PEPM)</t>
  </si>
  <si>
    <t>Claim Run-out (PEPM)</t>
  </si>
  <si>
    <t>Customized Member Portal (PEPM)</t>
  </si>
  <si>
    <t>Customized Mobile App (PEPM)</t>
  </si>
  <si>
    <t>Customized Provider Cost and Quality Transparency Tool for Members (PEPM)</t>
  </si>
  <si>
    <t>HIPAA Coverage Certificates (PEPM)</t>
  </si>
  <si>
    <t>Real-time Eligibility Access (PEPM)</t>
  </si>
  <si>
    <t>Non-network Claim Negotiations (Per Claim)</t>
  </si>
  <si>
    <t>Custom ID-cards (PEPM)</t>
  </si>
  <si>
    <t>Stoploss Carrier Interface Fee (PEPM)</t>
  </si>
  <si>
    <t>Data transfer to partners (enrollment to PBM)</t>
  </si>
  <si>
    <t>Data receipt from partners (Rx claims from PBM)</t>
  </si>
  <si>
    <t>Data transfer (claims) to the Delaware Health Information Network (DHIN)</t>
  </si>
  <si>
    <t>Single sign-on from the State's PeopleSoft payroll system</t>
  </si>
  <si>
    <t>Capitation fees or other charges not identified (describe and convert to PEPM)</t>
  </si>
  <si>
    <t>Dedicated primary Account Management contact</t>
  </si>
  <si>
    <t>Other Fees not yet Included</t>
  </si>
  <si>
    <t>Funding/Credits</t>
  </si>
  <si>
    <t>Implementation Fund/Ongoing Credit Amount</t>
  </si>
  <si>
    <t>Confirm if funding is annual or once</t>
  </si>
  <si>
    <t>Confirm if there are any enrollment limitations that reduce funding allotment</t>
  </si>
  <si>
    <t>Please specify how this fund can be used (i.e., pre-implementation claims audits, data feed fees, buy-up programs)</t>
  </si>
  <si>
    <t>Please specify the process for requesting payment and any conditions</t>
  </si>
  <si>
    <t>Communications Fund/Credit Amount</t>
  </si>
  <si>
    <t>Please specify how this fund can be used (i.e., custom communications, postage for member mailings)</t>
  </si>
  <si>
    <t>Details (reference any additional financial attachment files)</t>
  </si>
  <si>
    <t>Current State Proposal: HMO Plan ASO Fee</t>
  </si>
  <si>
    <t>Current State Proposal: Medicfill Medicare Supplement Plan ASO Fee</t>
  </si>
  <si>
    <t>Future State Proposal: HSA Administration Fee for Proposed HSA Plan</t>
  </si>
  <si>
    <t>Current State Proposal: HRA Administration Fee for CDH Gold Plan</t>
  </si>
  <si>
    <t>Fee Basis</t>
  </si>
  <si>
    <t>Participant Assumptions</t>
  </si>
  <si>
    <t>Health Reimbursement Account participants</t>
  </si>
  <si>
    <t>Monthly HRA Fees</t>
  </si>
  <si>
    <t>HRA Account Administration Fee (PPPM)</t>
  </si>
  <si>
    <t>Other (specify)</t>
  </si>
  <si>
    <t>Total Monthly HRA Account Admin Fee</t>
  </si>
  <si>
    <t>Total HRA Admin Cost</t>
  </si>
  <si>
    <t>Enrollment Tiered HRA Fees - PPPM</t>
  </si>
  <si>
    <t>Please confirm your guaranteed rate cap for Years 4 &amp; 5 (as a % of prior year's HRA fee), and confirm whether this cap is the same for all enrollment tiers (if not, explain).</t>
  </si>
  <si>
    <t>Other HRA Admin Fees</t>
  </si>
  <si>
    <t>One Time Set-up fee</t>
  </si>
  <si>
    <t>Paper statements</t>
  </si>
  <si>
    <t>Debit card replacement</t>
  </si>
  <si>
    <t>Member decision support tools (e..g, plan modeler, treatment cost estimator)</t>
  </si>
  <si>
    <t>Health Savings Account participants</t>
  </si>
  <si>
    <t>Monthly HSA Fees</t>
  </si>
  <si>
    <t>HSA Account Administration Fee (PPPM)</t>
  </si>
  <si>
    <t>Total Monthly HSA Account Admin Fee</t>
  </si>
  <si>
    <t>Total HSA Admin Cost</t>
  </si>
  <si>
    <t>Enrollment Tiered HSA Fees - PPPM</t>
  </si>
  <si>
    <t>Please confirm your guaranteed rate cap for Years 4 &amp; 5 (as a % of prior year's HSA fee), and confirm whether this cap is the same for all enrollment tiers (if not, explain).</t>
  </si>
  <si>
    <t>Other HSA Admin Fees</t>
  </si>
  <si>
    <t>Check transaction</t>
  </si>
  <si>
    <t>Non-sufficient funds</t>
  </si>
  <si>
    <t>ATM withdrawal</t>
  </si>
  <si>
    <t>Bank teller withdrawals</t>
  </si>
  <si>
    <t>Monthly investment - Payable by the employee</t>
  </si>
  <si>
    <t>Paper statements - Payable by the employee</t>
  </si>
  <si>
    <t>Check copy</t>
  </si>
  <si>
    <t>Check replacement</t>
  </si>
  <si>
    <t>Check stop payment</t>
  </si>
  <si>
    <t>Account closing</t>
  </si>
  <si>
    <t>Member decision support tools (e.g., plan modeler, treatment cost estimater)</t>
  </si>
  <si>
    <t xml:space="preserve">Excess Contribution Refund Fee </t>
  </si>
  <si>
    <t>TBD</t>
  </si>
  <si>
    <t>1: Per Employee Per Month,</t>
  </si>
  <si>
    <t>2: Per Participant Per Month,</t>
  </si>
  <si>
    <t>3: Per Employee Per Year,</t>
  </si>
  <si>
    <t>4: Per Participant Per Year,</t>
  </si>
  <si>
    <t>5: Annual,</t>
  </si>
  <si>
    <t>6: One-time,</t>
  </si>
  <si>
    <t>7: Per Transaction,</t>
  </si>
  <si>
    <t>8: Not Applicable</t>
  </si>
  <si>
    <t>Total Monthly HRA Fees (PPPM) - Less than 1,000 participants</t>
  </si>
  <si>
    <t>Total Monthly HRA Fees (PPPM) - 1,000 - 1,999 participants</t>
  </si>
  <si>
    <t>Total Monthly HRA Fees (PPPM) - 2,000 - 2,999 participants</t>
  </si>
  <si>
    <t>Total Monthly HRA Fees (PPPM) - 3,000 - 3,999 participants</t>
  </si>
  <si>
    <t>Total Monthly HRA Fees (PPPM) - 4,000 - 4,999 participants</t>
  </si>
  <si>
    <t>Total Monthly HSA Fees (PPPM) - Less than 1,000 participants</t>
  </si>
  <si>
    <t>Total Monthly HSA Fees (PPPM) - 1,000 - 1,999 participants</t>
  </si>
  <si>
    <t>Total Monthly HSA Fees (PPPM) - 2,000 - 2,999 participants</t>
  </si>
  <si>
    <t>Total Monthly HSA Fees (PPPM) - 3,000 - 3,999 participants</t>
  </si>
  <si>
    <t>Total Monthly HSA Fees (PPPM) - 4,000 - 4,999 participants</t>
  </si>
  <si>
    <t>Confirm whether unused credit balance can be rolled to next contract year</t>
  </si>
  <si>
    <t>Instructions</t>
  </si>
  <si>
    <t>Data transfer (claims, enrollment, care management data) to data warehouse vendor</t>
  </si>
  <si>
    <t>Please complete the ASO fees for each plan and product included in your organization’s bid.</t>
  </si>
  <si>
    <t xml:space="preserve">The State of Delaware may award contracts to multiple vendors if it determines that doing so is in the State’s best interest. </t>
  </si>
  <si>
    <t>Accordingly, bidders are asked to allocate credits and allowances by plan, or by the assumed enrollment.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</si>
</sst>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0.00_);[Red]&quot;($&quot;#,##0.00\)"/>
    <numFmt numFmtId="165" formatCode="\$#,##0.000"/>
    <numFmt numFmtId="166" formatCode="\$#,##0.00"/>
    <numFmt numFmtId="167" formatCode="##0.00%"/>
    <numFmt numFmtId="168" formatCode="0.0%"/>
  </numFmts>
  <fonts count="17" x14ac:knownFonts="1">
    <font>
      <sz val="8"/>
      <color rgb="FF000000"/>
      <name val="Arial"/>
    </font>
    <font>
      <b/>
      <sz val="8"/>
      <color rgb="FF000000"/>
      <name val="Arial"/>
      <family val="2"/>
    </font>
    <font>
      <b/>
      <sz val="8"/>
      <color rgb="FFFFFFFF"/>
      <name val="Arial"/>
      <family val="2"/>
    </font>
    <font>
      <sz val="8"/>
      <color rgb="FFFFFFFF"/>
      <name val="Arial"/>
      <family val="2"/>
    </font>
    <font>
      <sz val="8"/>
      <color rgb="FFFF0000"/>
      <name val="Arial"/>
      <family val="2"/>
    </font>
    <font>
      <sz val="8"/>
      <color rgb="FF000000"/>
      <name val="Arial"/>
      <family val="2"/>
    </font>
    <font>
      <b/>
      <sz val="10"/>
      <color theme="0"/>
      <name val="Arial"/>
      <family val="2"/>
    </font>
    <font>
      <b/>
      <sz val="12"/>
      <color theme="0"/>
      <name val="Arial"/>
      <family val="2"/>
    </font>
    <font>
      <sz val="10"/>
      <name val="Arial"/>
      <family val="2"/>
    </font>
    <font>
      <sz val="11"/>
      <color rgb="FF585858"/>
      <name val="Calibri"/>
      <family val="2"/>
      <scheme val="minor"/>
    </font>
    <font>
      <b/>
      <sz val="11"/>
      <color rgb="FF585858"/>
      <name val="Arial"/>
      <family val="2"/>
    </font>
    <font>
      <sz val="11"/>
      <color rgb="FF585858"/>
      <name val="Arial"/>
      <family val="2"/>
    </font>
    <font>
      <sz val="12"/>
      <color theme="1"/>
      <name val="Calibri"/>
      <family val="2"/>
      <scheme val="minor"/>
    </font>
    <font>
      <sz val="12"/>
      <color theme="1"/>
      <name val="Arial"/>
      <family val="2"/>
    </font>
    <font>
      <sz val="10"/>
      <color rgb="FF0000FF"/>
      <name val="Arial"/>
      <family val="2"/>
    </font>
    <font>
      <b/>
      <sz val="10"/>
      <color rgb="FF595959"/>
      <name val="Arial"/>
      <family val="2"/>
    </font>
    <font>
      <b/>
      <sz val="10"/>
      <color rgb="FF585858"/>
      <name val="Arial"/>
      <family val="2"/>
    </font>
  </fonts>
  <fills count="14">
    <fill>
      <patternFill patternType="none"/>
    </fill>
    <fill>
      <patternFill patternType="gray125"/>
    </fill>
    <fill>
      <patternFill patternType="solid">
        <fgColor rgb="FF702082"/>
        <bgColor rgb="FF702082"/>
      </patternFill>
    </fill>
    <fill>
      <patternFill patternType="solid">
        <fgColor rgb="FFF2F2F2"/>
        <bgColor rgb="FFF2F2F2"/>
      </patternFill>
    </fill>
    <fill>
      <patternFill patternType="solid">
        <fgColor theme="7" tint="0.59999389629810485"/>
        <bgColor indexed="64"/>
      </patternFill>
    </fill>
    <fill>
      <patternFill patternType="solid">
        <fgColor rgb="FF7F35B2"/>
        <bgColor indexed="64"/>
      </patternFill>
    </fill>
    <fill>
      <patternFill patternType="solid">
        <fgColor theme="0"/>
        <bgColor indexed="64"/>
      </patternFill>
    </fill>
    <fill>
      <patternFill patternType="solid">
        <fgColor theme="5" tint="0.39997558519241921"/>
        <bgColor indexed="64"/>
      </patternFill>
    </fill>
    <fill>
      <patternFill patternType="solid">
        <fgColor indexed="22"/>
        <bgColor indexed="64"/>
      </patternFill>
    </fill>
    <fill>
      <patternFill patternType="solid">
        <fgColor indexed="43"/>
        <bgColor indexed="64"/>
      </patternFill>
    </fill>
    <fill>
      <patternFill patternType="solid">
        <fgColor indexed="47"/>
        <bgColor indexed="64"/>
      </patternFill>
    </fill>
    <fill>
      <patternFill patternType="solid">
        <fgColor rgb="FFFFFF99"/>
        <bgColor indexed="64"/>
      </patternFill>
    </fill>
    <fill>
      <patternFill patternType="solid">
        <fgColor rgb="FFC0C0C0"/>
        <bgColor indexed="64"/>
      </patternFill>
    </fill>
    <fill>
      <patternFill patternType="solid">
        <fgColor rgb="FFFFCC99"/>
        <bgColor rgb="FFFFF0D0"/>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5">
    <xf numFmtId="0" fontId="0" fillId="0" borderId="0"/>
    <xf numFmtId="44" fontId="5" fillId="0" borderId="0" applyFont="0" applyFill="0" applyBorder="0" applyAlignment="0" applyProtection="0"/>
    <xf numFmtId="0" fontId="9" fillId="6" borderId="0" applyBorder="0">
      <alignment vertical="center"/>
    </xf>
    <xf numFmtId="0" fontId="12" fillId="6" borderId="0">
      <alignment vertical="center"/>
    </xf>
    <xf numFmtId="168" fontId="14" fillId="7" borderId="2" applyNumberFormat="0" applyProtection="0">
      <alignment horizontal="center"/>
      <protection locked="0"/>
    </xf>
  </cellStyleXfs>
  <cellXfs count="74">
    <xf numFmtId="0" fontId="0" fillId="0" borderId="0" xfId="0" applyAlignment="1">
      <alignment vertical="top" wrapText="1"/>
    </xf>
    <xf numFmtId="0" fontId="1" fillId="0" borderId="0" xfId="0" applyFont="1" applyAlignment="1">
      <alignment horizontal="right" vertical="top" wrapText="1"/>
    </xf>
    <xf numFmtId="0" fontId="0" fillId="0" borderId="0" xfId="0" applyAlignment="1">
      <alignment vertical="top"/>
    </xf>
    <xf numFmtId="0" fontId="1" fillId="0" borderId="0" xfId="0" applyFont="1" applyAlignment="1">
      <alignment horizontal="center" vertical="top" wrapText="1"/>
    </xf>
    <xf numFmtId="0" fontId="1" fillId="0" borderId="1" xfId="0" applyFont="1" applyBorder="1" applyAlignment="1">
      <alignment horizontal="center" vertical="top" wrapText="1"/>
    </xf>
    <xf numFmtId="0" fontId="2" fillId="2" borderId="1" xfId="0" applyFont="1" applyFill="1" applyBorder="1" applyAlignment="1">
      <alignment vertical="top" wrapText="1"/>
    </xf>
    <xf numFmtId="0" fontId="3" fillId="2" borderId="1" xfId="0" applyFont="1" applyFill="1" applyBorder="1" applyAlignment="1">
      <alignment vertical="top" wrapText="1"/>
    </xf>
    <xf numFmtId="0" fontId="0" fillId="3" borderId="1" xfId="0" applyFill="1" applyBorder="1" applyAlignment="1">
      <alignment vertical="top" wrapText="1"/>
    </xf>
    <xf numFmtId="0" fontId="0" fillId="0" borderId="1" xfId="0" applyBorder="1" applyAlignment="1">
      <alignment vertical="top" wrapText="1"/>
    </xf>
    <xf numFmtId="0" fontId="1" fillId="0" borderId="1" xfId="0" applyFont="1" applyBorder="1" applyAlignment="1">
      <alignment vertical="top" wrapText="1"/>
    </xf>
    <xf numFmtId="0" fontId="4" fillId="0" borderId="1" xfId="0" applyFont="1" applyBorder="1" applyAlignment="1">
      <alignment vertical="top" wrapText="1"/>
    </xf>
    <xf numFmtId="0" fontId="0" fillId="0" borderId="1" xfId="0" applyBorder="1" applyAlignment="1">
      <alignment horizontal="right" vertical="top" wrapText="1"/>
    </xf>
    <xf numFmtId="164" fontId="1" fillId="0" borderId="1" xfId="0" applyNumberFormat="1" applyFont="1" applyBorder="1" applyAlignment="1">
      <alignment horizontal="right" vertical="top" wrapText="1"/>
    </xf>
    <xf numFmtId="0" fontId="5" fillId="0" borderId="0" xfId="0" applyFont="1" applyAlignment="1">
      <alignment vertical="top"/>
    </xf>
    <xf numFmtId="0" fontId="1" fillId="4" borderId="1" xfId="0" applyFont="1" applyFill="1" applyBorder="1" applyAlignment="1">
      <alignment horizontal="left" vertical="top" wrapText="1"/>
    </xf>
    <xf numFmtId="0" fontId="5" fillId="3" borderId="1" xfId="0" applyFont="1" applyFill="1" applyBorder="1" applyAlignment="1">
      <alignment vertical="top" wrapText="1"/>
    </xf>
    <xf numFmtId="0" fontId="7" fillId="5" borderId="0" xfId="0" applyFont="1" applyFill="1" applyAlignment="1" applyProtection="1">
      <alignment horizontal="left" vertical="center" indent="1"/>
      <protection hidden="1"/>
    </xf>
    <xf numFmtId="0" fontId="0" fillId="5" borderId="0" xfId="0" applyFill="1" applyProtection="1">
      <protection hidden="1"/>
    </xf>
    <xf numFmtId="0" fontId="6" fillId="5" borderId="0" xfId="0" applyFont="1" applyFill="1" applyAlignment="1" applyProtection="1">
      <alignment horizontal="right" vertical="center"/>
      <protection hidden="1"/>
    </xf>
    <xf numFmtId="0" fontId="8" fillId="5" borderId="0" xfId="0" applyFont="1" applyFill="1" applyProtection="1">
      <protection hidden="1"/>
    </xf>
    <xf numFmtId="0" fontId="6" fillId="5" borderId="0" xfId="0" applyFont="1" applyFill="1" applyAlignment="1" applyProtection="1">
      <alignment horizontal="center" vertical="center"/>
      <protection hidden="1"/>
    </xf>
    <xf numFmtId="0" fontId="8" fillId="6" borderId="0" xfId="0" applyFont="1" applyFill="1" applyProtection="1">
      <protection hidden="1"/>
    </xf>
    <xf numFmtId="0" fontId="10" fillId="6" borderId="0" xfId="2" applyFont="1" applyProtection="1">
      <alignment vertical="center"/>
      <protection hidden="1"/>
    </xf>
    <xf numFmtId="0" fontId="11" fillId="6" borderId="0" xfId="2" applyFont="1" applyProtection="1">
      <alignment vertical="center"/>
      <protection hidden="1"/>
    </xf>
    <xf numFmtId="0" fontId="13" fillId="6" borderId="0" xfId="3" applyFont="1" applyProtection="1">
      <alignment vertical="center"/>
      <protection hidden="1"/>
    </xf>
    <xf numFmtId="0" fontId="11" fillId="6" borderId="0" xfId="2" applyFont="1" applyAlignment="1" applyProtection="1">
      <alignment horizontal="left" vertical="center"/>
      <protection hidden="1"/>
    </xf>
    <xf numFmtId="0" fontId="16" fillId="6" borderId="0" xfId="2" applyFont="1" applyProtection="1">
      <alignment vertical="center"/>
      <protection hidden="1"/>
    </xf>
    <xf numFmtId="0" fontId="16" fillId="6" borderId="0" xfId="2" applyFont="1" applyAlignment="1" applyProtection="1">
      <alignment vertical="center" wrapText="1"/>
      <protection hidden="1"/>
    </xf>
    <xf numFmtId="0" fontId="0" fillId="0" borderId="5" xfId="0" applyBorder="1" applyAlignment="1">
      <alignment horizontal="left"/>
    </xf>
    <xf numFmtId="0" fontId="0" fillId="0" borderId="6" xfId="0" applyBorder="1" applyAlignment="1">
      <alignment horizontal="left"/>
    </xf>
    <xf numFmtId="0" fontId="0" fillId="0" borderId="7" xfId="0" applyBorder="1" applyAlignment="1">
      <alignment horizontal="left"/>
    </xf>
    <xf numFmtId="0" fontId="11" fillId="6" borderId="8" xfId="2" applyFont="1" applyBorder="1" applyAlignment="1" applyProtection="1">
      <alignment horizontal="left" vertical="center"/>
      <protection hidden="1"/>
    </xf>
    <xf numFmtId="0" fontId="11" fillId="6" borderId="9" xfId="2" applyFont="1" applyBorder="1" applyAlignment="1" applyProtection="1">
      <alignment horizontal="left" vertical="center"/>
      <protection hidden="1"/>
    </xf>
    <xf numFmtId="0" fontId="0" fillId="0" borderId="10" xfId="0" applyBorder="1"/>
    <xf numFmtId="0" fontId="0" fillId="0" borderId="11" xfId="0" applyBorder="1" applyAlignment="1">
      <alignment horizontal="left"/>
    </xf>
    <xf numFmtId="0" fontId="11" fillId="6" borderId="6" xfId="2" applyFont="1" applyBorder="1" applyAlignment="1" applyProtection="1">
      <alignment horizontal="left" vertical="center"/>
      <protection hidden="1"/>
    </xf>
    <xf numFmtId="0" fontId="0" fillId="8" borderId="5" xfId="0" applyFill="1" applyBorder="1"/>
    <xf numFmtId="0" fontId="0" fillId="9" borderId="5" xfId="0" applyFill="1" applyBorder="1"/>
    <xf numFmtId="0" fontId="0" fillId="10" borderId="5" xfId="0" applyFill="1" applyBorder="1"/>
    <xf numFmtId="0" fontId="0" fillId="0" borderId="6" xfId="0" applyBorder="1"/>
    <xf numFmtId="0" fontId="0" fillId="0" borderId="7" xfId="0" applyBorder="1"/>
    <xf numFmtId="0" fontId="15" fillId="11" borderId="2" xfId="4" applyNumberFormat="1" applyFont="1" applyFill="1" applyAlignment="1" applyProtection="1">
      <protection locked="0"/>
    </xf>
    <xf numFmtId="3" fontId="0" fillId="12" borderId="1" xfId="0" applyNumberFormat="1" applyFill="1" applyBorder="1" applyAlignment="1">
      <alignment horizontal="right" vertical="top" wrapText="1"/>
    </xf>
    <xf numFmtId="165" fontId="0" fillId="13" borderId="1" xfId="0" applyNumberFormat="1" applyFill="1" applyBorder="1" applyAlignment="1">
      <alignment horizontal="right" vertical="top" wrapText="1"/>
    </xf>
    <xf numFmtId="166" fontId="0" fillId="13" borderId="1" xfId="0" applyNumberFormat="1" applyFill="1" applyBorder="1" applyAlignment="1">
      <alignment horizontal="right" vertical="top" wrapText="1"/>
    </xf>
    <xf numFmtId="167" fontId="0" fillId="13" borderId="1" xfId="0" applyNumberFormat="1" applyFill="1" applyBorder="1" applyAlignment="1">
      <alignment horizontal="right" vertical="top" wrapText="1"/>
    </xf>
    <xf numFmtId="0" fontId="4" fillId="0" borderId="0" xfId="0" applyFont="1" applyAlignment="1">
      <alignment vertical="top"/>
    </xf>
    <xf numFmtId="164" fontId="1" fillId="11" borderId="1" xfId="0" applyNumberFormat="1" applyFont="1" applyFill="1" applyBorder="1" applyAlignment="1">
      <alignment horizontal="right" vertical="top" wrapText="1"/>
    </xf>
    <xf numFmtId="0" fontId="1" fillId="11" borderId="1" xfId="0" applyFont="1" applyFill="1" applyBorder="1" applyAlignment="1">
      <alignment vertical="top" wrapText="1"/>
    </xf>
    <xf numFmtId="164" fontId="1" fillId="11" borderId="1" xfId="0" applyNumberFormat="1" applyFont="1" applyFill="1" applyBorder="1" applyAlignment="1">
      <alignment vertical="top" wrapText="1"/>
    </xf>
    <xf numFmtId="166" fontId="0" fillId="0" borderId="1" xfId="0" applyNumberFormat="1" applyBorder="1" applyAlignment="1">
      <alignment horizontal="right" vertical="top" wrapText="1"/>
    </xf>
    <xf numFmtId="167" fontId="0" fillId="0" borderId="1" xfId="0" applyNumberFormat="1" applyBorder="1" applyAlignment="1">
      <alignment horizontal="right" vertical="top" wrapText="1"/>
    </xf>
    <xf numFmtId="44" fontId="8" fillId="9" borderId="5" xfId="1" applyFont="1" applyFill="1" applyBorder="1" applyAlignment="1" applyProtection="1">
      <alignment wrapText="1"/>
      <protection locked="0"/>
    </xf>
    <xf numFmtId="3" fontId="0" fillId="0" borderId="1" xfId="0" applyNumberFormat="1" applyBorder="1" applyAlignment="1">
      <alignment horizontal="right" vertical="top" wrapText="1"/>
    </xf>
    <xf numFmtId="164" fontId="1" fillId="11" borderId="1" xfId="0" applyNumberFormat="1" applyFont="1" applyFill="1" applyBorder="1" applyAlignment="1" applyProtection="1">
      <alignment horizontal="right" vertical="top" wrapText="1"/>
      <protection locked="0"/>
    </xf>
    <xf numFmtId="0" fontId="1" fillId="11" borderId="1" xfId="0" applyFont="1" applyFill="1" applyBorder="1" applyAlignment="1" applyProtection="1">
      <alignment vertical="top" wrapText="1"/>
      <protection locked="0"/>
    </xf>
    <xf numFmtId="10" fontId="1" fillId="11" borderId="1" xfId="0" applyNumberFormat="1" applyFont="1" applyFill="1" applyBorder="1" applyAlignment="1" applyProtection="1">
      <alignment vertical="top" wrapText="1"/>
      <protection locked="0"/>
    </xf>
    <xf numFmtId="0" fontId="0" fillId="11" borderId="1" xfId="0" applyFill="1" applyBorder="1" applyAlignment="1" applyProtection="1">
      <alignment vertical="top" wrapText="1"/>
      <protection locked="0"/>
    </xf>
    <xf numFmtId="164" fontId="1" fillId="11" borderId="1" xfId="0" applyNumberFormat="1" applyFont="1" applyFill="1" applyBorder="1" applyAlignment="1" applyProtection="1">
      <alignment vertical="top" wrapText="1"/>
      <protection locked="0"/>
    </xf>
    <xf numFmtId="0" fontId="1" fillId="11" borderId="12" xfId="0" applyFont="1" applyFill="1" applyBorder="1" applyAlignment="1" applyProtection="1">
      <alignment vertical="top" wrapText="1"/>
      <protection locked="0"/>
    </xf>
    <xf numFmtId="0" fontId="1" fillId="11" borderId="13" xfId="0" applyFont="1" applyFill="1" applyBorder="1" applyAlignment="1" applyProtection="1">
      <alignment vertical="top" wrapText="1"/>
      <protection locked="0"/>
    </xf>
    <xf numFmtId="0" fontId="1" fillId="11" borderId="14" xfId="0" applyFont="1" applyFill="1" applyBorder="1" applyAlignment="1" applyProtection="1">
      <alignment vertical="top" wrapText="1"/>
      <protection locked="0"/>
    </xf>
    <xf numFmtId="0" fontId="15" fillId="11" borderId="3" xfId="4" applyNumberFormat="1" applyFont="1" applyFill="1" applyBorder="1" applyProtection="1">
      <alignment horizontal="center"/>
    </xf>
    <xf numFmtId="0" fontId="15" fillId="11" borderId="4" xfId="4" applyNumberFormat="1" applyFont="1" applyFill="1" applyBorder="1" applyProtection="1">
      <alignment horizontal="center"/>
    </xf>
    <xf numFmtId="0" fontId="15" fillId="11" borderId="3" xfId="4" applyNumberFormat="1" applyFont="1" applyFill="1" applyBorder="1" applyProtection="1">
      <alignment horizontal="center"/>
      <protection locked="0"/>
    </xf>
    <xf numFmtId="0" fontId="15" fillId="11" borderId="4" xfId="4" applyNumberFormat="1" applyFont="1" applyFill="1" applyBorder="1" applyProtection="1">
      <alignment horizontal="center"/>
      <protection locked="0"/>
    </xf>
    <xf numFmtId="0" fontId="1" fillId="0" borderId="0" xfId="0" applyFont="1" applyAlignment="1">
      <alignment horizontal="center" vertical="top" wrapText="1"/>
    </xf>
    <xf numFmtId="0" fontId="0" fillId="0" borderId="0" xfId="0" applyAlignment="1">
      <alignment vertical="top" wrapText="1"/>
    </xf>
    <xf numFmtId="0" fontId="1" fillId="0" borderId="1" xfId="0" applyFont="1" applyBorder="1" applyAlignment="1">
      <alignment vertical="top" wrapText="1"/>
    </xf>
    <xf numFmtId="0" fontId="0" fillId="0" borderId="1" xfId="0" applyBorder="1" applyAlignment="1">
      <alignment vertical="top" wrapText="1"/>
    </xf>
    <xf numFmtId="0" fontId="0" fillId="11" borderId="1" xfId="0" applyFill="1" applyBorder="1" applyAlignment="1" applyProtection="1">
      <alignment vertical="top" wrapText="1"/>
      <protection locked="0"/>
    </xf>
    <xf numFmtId="0" fontId="1" fillId="11" borderId="12" xfId="0" applyFont="1" applyFill="1" applyBorder="1" applyAlignment="1" applyProtection="1">
      <alignment horizontal="center" vertical="top" wrapText="1"/>
      <protection locked="0"/>
    </xf>
    <xf numFmtId="0" fontId="1" fillId="11" borderId="13" xfId="0" applyFont="1" applyFill="1" applyBorder="1" applyAlignment="1" applyProtection="1">
      <alignment horizontal="center" vertical="top" wrapText="1"/>
      <protection locked="0"/>
    </xf>
    <xf numFmtId="0" fontId="1" fillId="11" borderId="14" xfId="0" applyFont="1" applyFill="1" applyBorder="1" applyAlignment="1" applyProtection="1">
      <alignment horizontal="center" vertical="top" wrapText="1"/>
      <protection locked="0"/>
    </xf>
  </cellXfs>
  <cellStyles count="5">
    <cellStyle name="Currency" xfId="1" builtinId="4"/>
    <cellStyle name="Input (Req)" xfId="4" xr:uid="{B3505758-452A-4F56-AFE9-D5C7D22EEF52}"/>
    <cellStyle name="Normal" xfId="0" builtinId="0"/>
    <cellStyle name="Setup5" xfId="2" xr:uid="{49C6ED7C-A3B9-4856-A0F4-C17870FE9DAC}"/>
    <cellStyle name="SetupNormal" xfId="3" xr:uid="{FA281772-0E51-4D35-B695-864EDE188DE8}"/>
  </cellStyles>
  <dxfs count="14">
    <dxf>
      <font>
        <color theme="1" tint="0.34998626667073579"/>
      </font>
    </dxf>
    <dxf>
      <font>
        <color rgb="FF808000"/>
      </font>
    </dxf>
    <dxf>
      <font>
        <color theme="1" tint="0.34998626667073579"/>
      </font>
    </dxf>
    <dxf>
      <font>
        <color rgb="FF808000"/>
      </font>
    </dxf>
    <dxf>
      <font>
        <color theme="1" tint="0.34998626667073579"/>
      </font>
    </dxf>
    <dxf>
      <font>
        <color rgb="FF808000"/>
      </font>
    </dxf>
    <dxf>
      <font>
        <color theme="1" tint="0.34998626667073579"/>
      </font>
    </dxf>
    <dxf>
      <font>
        <color rgb="FF808000"/>
      </font>
    </dxf>
    <dxf>
      <font>
        <color theme="1" tint="0.34998626667073579"/>
      </font>
    </dxf>
    <dxf>
      <font>
        <color rgb="FF808000"/>
      </font>
    </dxf>
    <dxf>
      <font>
        <color theme="1" tint="0.34998626667073579"/>
      </font>
    </dxf>
    <dxf>
      <font>
        <color rgb="FF808000"/>
      </font>
    </dxf>
    <dxf>
      <font>
        <color theme="1" tint="0.34998626667073579"/>
      </font>
    </dxf>
    <dxf>
      <font>
        <color rgb="FF808000"/>
      </font>
    </dxf>
  </dxfs>
  <tableStyles count="0" defaultTableStyle="TableStyleMedium9"/>
  <colors>
    <mruColors>
      <color rgb="FFFFFF99"/>
      <color rgb="FFFFCC99"/>
      <color rgb="FFC0C0C0"/>
      <color rgb="FFFFFFCC"/>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F3653-938A-40B7-A18C-AE75ABE51A8A}">
  <dimension ref="B2:J26"/>
  <sheetViews>
    <sheetView topLeftCell="A3" workbookViewId="0">
      <selection activeCell="C20" sqref="C20"/>
    </sheetView>
  </sheetViews>
  <sheetFormatPr defaultColWidth="10.83203125" defaultRowHeight="12.75" x14ac:dyDescent="0.2"/>
  <cols>
    <col min="1" max="2" width="3.1640625" style="21" customWidth="1"/>
    <col min="3" max="3" width="19" style="21" customWidth="1"/>
    <col min="4" max="4" width="38" style="21" customWidth="1"/>
    <col min="5" max="5" width="15.5" style="21" customWidth="1"/>
    <col min="6" max="6" width="16" style="21" customWidth="1"/>
    <col min="7" max="7" width="7.5" style="21" customWidth="1"/>
    <col min="8" max="8" width="20.6640625" style="21" customWidth="1"/>
    <col min="9" max="9" width="38.83203125" style="21" customWidth="1"/>
    <col min="10" max="16384" width="10.83203125" style="21"/>
  </cols>
  <sheetData>
    <row r="2" spans="2:10" ht="15.75" x14ac:dyDescent="0.2">
      <c r="B2" s="16" t="s">
        <v>0</v>
      </c>
      <c r="C2" s="17"/>
      <c r="D2" s="17"/>
      <c r="E2" s="18"/>
      <c r="F2" s="20"/>
      <c r="G2" s="19"/>
      <c r="H2" s="19"/>
      <c r="I2" s="18"/>
      <c r="J2" s="19"/>
    </row>
    <row r="4" spans="2:10" ht="15" customHeight="1" x14ac:dyDescent="0.2">
      <c r="B4" s="22" t="s">
        <v>1</v>
      </c>
      <c r="C4" s="22"/>
      <c r="D4" s="23"/>
      <c r="E4" s="23"/>
      <c r="F4" s="24"/>
    </row>
    <row r="5" spans="2:10" ht="15" customHeight="1" x14ac:dyDescent="0.2">
      <c r="B5" s="22"/>
      <c r="C5" s="25" t="s">
        <v>2</v>
      </c>
      <c r="D5" s="23"/>
      <c r="E5" s="23"/>
      <c r="F5" s="24"/>
    </row>
    <row r="6" spans="2:10" ht="15" x14ac:dyDescent="0.2">
      <c r="B6" s="23"/>
      <c r="C6" s="23"/>
      <c r="D6" s="23"/>
      <c r="E6" s="23"/>
      <c r="F6" s="24"/>
    </row>
    <row r="7" spans="2:10" x14ac:dyDescent="0.2">
      <c r="C7" s="26" t="s">
        <v>3</v>
      </c>
      <c r="D7" s="41"/>
    </row>
    <row r="9" spans="2:10" ht="15" x14ac:dyDescent="0.2">
      <c r="B9" s="22" t="s">
        <v>4</v>
      </c>
      <c r="C9" s="22"/>
    </row>
    <row r="10" spans="2:10" ht="15" x14ac:dyDescent="0.2">
      <c r="B10" s="22"/>
      <c r="C10" s="25" t="s">
        <v>5</v>
      </c>
    </row>
    <row r="12" spans="2:10" ht="14.25" x14ac:dyDescent="0.2">
      <c r="B12" s="31" t="s">
        <v>6</v>
      </c>
      <c r="C12" s="33"/>
      <c r="D12" s="39"/>
      <c r="E12" s="40"/>
      <c r="F12" s="36"/>
    </row>
    <row r="13" spans="2:10" ht="14.25" x14ac:dyDescent="0.2">
      <c r="B13" s="35" t="s">
        <v>7</v>
      </c>
      <c r="C13" s="28"/>
      <c r="D13" s="28"/>
      <c r="E13" s="29"/>
      <c r="F13" s="37"/>
    </row>
    <row r="14" spans="2:10" ht="14.25" x14ac:dyDescent="0.2">
      <c r="B14" s="32" t="s">
        <v>8</v>
      </c>
      <c r="C14" s="34"/>
      <c r="D14" s="29"/>
      <c r="E14" s="30"/>
      <c r="F14" s="38"/>
    </row>
    <row r="17" spans="2:3" ht="14.25" customHeight="1" x14ac:dyDescent="0.2">
      <c r="B17" s="22" t="s">
        <v>149</v>
      </c>
    </row>
    <row r="18" spans="2:3" ht="14.25" customHeight="1" x14ac:dyDescent="0.2">
      <c r="C18" s="25" t="s">
        <v>151</v>
      </c>
    </row>
    <row r="19" spans="2:3" ht="14.25" x14ac:dyDescent="0.2">
      <c r="C19" s="25" t="s">
        <v>152</v>
      </c>
    </row>
    <row r="20" spans="2:3" ht="14.25" x14ac:dyDescent="0.2">
      <c r="C20" s="25" t="s">
        <v>153</v>
      </c>
    </row>
    <row r="21" spans="2:3" ht="14.25" x14ac:dyDescent="0.2">
      <c r="C21" s="25"/>
    </row>
    <row r="22" spans="2:3" ht="14.25" x14ac:dyDescent="0.2">
      <c r="C22" s="25"/>
    </row>
    <row r="23" spans="2:3" ht="14.25" x14ac:dyDescent="0.2">
      <c r="C23" s="25"/>
    </row>
    <row r="24" spans="2:3" ht="14.25" x14ac:dyDescent="0.2">
      <c r="C24" s="25"/>
    </row>
    <row r="25" spans="2:3" ht="14.25" x14ac:dyDescent="0.2">
      <c r="C25" s="25"/>
    </row>
    <row r="26" spans="2:3" ht="14.25" x14ac:dyDescent="0.2">
      <c r="C26" s="25"/>
    </row>
  </sheetData>
  <sheetProtection algorithmName="SHA-512" hashValue="TglCpf4ZgT6/ZCTRPYUFG7+6hp7MEvERzT7R/3C5matnOLgnP7XO5EqZ9prWuYrPOK1gjrFvlkg4WtVr9oQ+zA==" saltValue="l/ZhVcf5v5w3Mmr9+byRzg==" spinCount="100000" sheet="1" formatCells="0"/>
  <conditionalFormatting sqref="D7">
    <cfRule type="expression" dxfId="13" priority="1">
      <formula>AND(D7=AJ7,NOT(ISBLANK(AJ7)))</formula>
    </cfRule>
    <cfRule type="expression" dxfId="12" priority="2">
      <formula>AND(D7=BG7,BG7&lt;&gt;"")</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82"/>
  <sheetViews>
    <sheetView workbookViewId="0">
      <pane xSplit="2" ySplit="8" topLeftCell="C12" activePane="bottomRight" state="frozen"/>
      <selection pane="topRight"/>
      <selection pane="bottomLeft"/>
      <selection pane="bottomRight" activeCell="B44" sqref="B44"/>
    </sheetView>
  </sheetViews>
  <sheetFormatPr defaultRowHeight="11.25" x14ac:dyDescent="0.2"/>
  <cols>
    <col min="1" max="1" width="5" customWidth="1"/>
    <col min="2" max="2" width="38.1640625" customWidth="1"/>
    <col min="3" max="8" width="16" customWidth="1"/>
  </cols>
  <sheetData>
    <row r="1" spans="2:8" ht="12.75" x14ac:dyDescent="0.2">
      <c r="B1" s="26" t="s">
        <v>9</v>
      </c>
      <c r="C1" s="13"/>
    </row>
    <row r="2" spans="2:8" ht="12.75" x14ac:dyDescent="0.2">
      <c r="B2" s="26" t="s">
        <v>10</v>
      </c>
      <c r="C2" s="2"/>
    </row>
    <row r="3" spans="2:8" x14ac:dyDescent="0.2">
      <c r="B3" s="1"/>
      <c r="C3" s="2"/>
    </row>
    <row r="4" spans="2:8" ht="12.75" x14ac:dyDescent="0.2">
      <c r="B4" s="26" t="s">
        <v>3</v>
      </c>
      <c r="C4" s="62" cm="1">
        <f t="array" ref="C4">'Vendor Instructions'!D7:D7</f>
        <v>0</v>
      </c>
      <c r="D4" s="63"/>
    </row>
    <row r="5" spans="2:8" ht="12.75" x14ac:dyDescent="0.2">
      <c r="B5" s="26" t="s">
        <v>11</v>
      </c>
      <c r="C5" s="64"/>
      <c r="D5" s="65"/>
    </row>
    <row r="6" spans="2:8" ht="38.25" x14ac:dyDescent="0.2">
      <c r="B6" s="27" t="s">
        <v>12</v>
      </c>
      <c r="C6" s="64"/>
      <c r="D6" s="65"/>
    </row>
    <row r="7" spans="2:8" ht="12" customHeight="1" x14ac:dyDescent="0.2">
      <c r="C7" s="66"/>
      <c r="D7" s="67"/>
      <c r="E7" s="67"/>
      <c r="F7" s="67"/>
      <c r="G7" s="67"/>
      <c r="H7" s="67"/>
    </row>
    <row r="8" spans="2:8" ht="33.75" x14ac:dyDescent="0.2">
      <c r="B8" s="14" t="s">
        <v>10</v>
      </c>
      <c r="C8" s="4" t="s">
        <v>13</v>
      </c>
      <c r="D8" s="4" t="s">
        <v>14</v>
      </c>
      <c r="E8" s="4" t="s">
        <v>15</v>
      </c>
      <c r="F8" s="4" t="s">
        <v>16</v>
      </c>
      <c r="G8" s="4" t="s">
        <v>17</v>
      </c>
      <c r="H8" s="4" t="s">
        <v>18</v>
      </c>
    </row>
    <row r="9" spans="2:8" x14ac:dyDescent="0.2">
      <c r="B9" s="5" t="s">
        <v>19</v>
      </c>
      <c r="C9" s="6"/>
      <c r="D9" s="6"/>
      <c r="E9" s="6"/>
      <c r="F9" s="6"/>
      <c r="G9" s="6"/>
      <c r="H9" s="6"/>
    </row>
    <row r="10" spans="2:8" ht="22.5" x14ac:dyDescent="0.2">
      <c r="B10" s="7" t="s">
        <v>20</v>
      </c>
      <c r="C10" s="42">
        <v>37196</v>
      </c>
      <c r="D10" s="42">
        <v>37196</v>
      </c>
      <c r="E10" s="42">
        <v>37196</v>
      </c>
      <c r="F10" s="42">
        <v>37196</v>
      </c>
      <c r="G10" s="42">
        <v>37196</v>
      </c>
      <c r="H10" s="8"/>
    </row>
    <row r="11" spans="2:8" x14ac:dyDescent="0.2">
      <c r="B11" s="5" t="s">
        <v>21</v>
      </c>
      <c r="C11" s="6"/>
      <c r="D11" s="6"/>
      <c r="E11" s="6"/>
      <c r="F11" s="6"/>
      <c r="G11" s="6"/>
      <c r="H11" s="6"/>
    </row>
    <row r="12" spans="2:8" x14ac:dyDescent="0.2">
      <c r="B12" s="7" t="s">
        <v>22</v>
      </c>
      <c r="C12" s="54"/>
      <c r="D12" s="12"/>
      <c r="E12" s="12"/>
      <c r="F12" s="12"/>
      <c r="G12" s="12"/>
      <c r="H12" s="55"/>
    </row>
    <row r="13" spans="2:8" x14ac:dyDescent="0.2">
      <c r="B13" s="5" t="s">
        <v>23</v>
      </c>
      <c r="C13" s="6"/>
      <c r="D13" s="6"/>
      <c r="E13" s="6"/>
      <c r="F13" s="6"/>
      <c r="G13" s="6"/>
      <c r="H13" s="6"/>
    </row>
    <row r="14" spans="2:8" x14ac:dyDescent="0.2">
      <c r="B14" s="7" t="s">
        <v>24</v>
      </c>
      <c r="C14" s="54"/>
      <c r="D14" s="54"/>
      <c r="E14" s="54"/>
      <c r="F14" s="8"/>
      <c r="G14" s="8"/>
      <c r="H14" s="55"/>
    </row>
    <row r="15" spans="2:8" x14ac:dyDescent="0.2">
      <c r="B15" s="7" t="s">
        <v>25</v>
      </c>
      <c r="C15" s="8"/>
      <c r="D15" s="8"/>
      <c r="E15" s="8"/>
      <c r="F15" s="56"/>
      <c r="G15" s="56"/>
      <c r="H15" s="57"/>
    </row>
    <row r="16" spans="2:8" ht="72.75" customHeight="1" x14ac:dyDescent="0.2">
      <c r="B16" s="9" t="s">
        <v>26</v>
      </c>
      <c r="C16" s="68" t="s">
        <v>27</v>
      </c>
      <c r="D16" s="69"/>
      <c r="E16" s="69"/>
      <c r="F16" s="69"/>
      <c r="G16" s="8"/>
      <c r="H16" s="8"/>
    </row>
    <row r="17" spans="2:10" x14ac:dyDescent="0.2">
      <c r="B17" s="7" t="s">
        <v>28</v>
      </c>
      <c r="C17" s="54"/>
      <c r="D17" s="54"/>
      <c r="E17" s="54"/>
      <c r="F17" s="8"/>
      <c r="G17" s="8"/>
      <c r="H17" s="57"/>
    </row>
    <row r="18" spans="2:10" ht="22.5" x14ac:dyDescent="0.2">
      <c r="B18" s="7" t="s">
        <v>29</v>
      </c>
      <c r="C18" s="54"/>
      <c r="D18" s="54"/>
      <c r="E18" s="54"/>
      <c r="F18" s="8"/>
      <c r="G18" s="8"/>
      <c r="H18" s="57"/>
    </row>
    <row r="19" spans="2:10" x14ac:dyDescent="0.2">
      <c r="B19" s="7" t="s">
        <v>30</v>
      </c>
      <c r="C19" s="54"/>
      <c r="D19" s="54"/>
      <c r="E19" s="54"/>
      <c r="F19" s="8"/>
      <c r="G19" s="8"/>
      <c r="H19" s="57"/>
    </row>
    <row r="20" spans="2:10" x14ac:dyDescent="0.2">
      <c r="B20" s="7" t="s">
        <v>31</v>
      </c>
      <c r="C20" s="54"/>
      <c r="D20" s="54"/>
      <c r="E20" s="54"/>
      <c r="F20" s="8"/>
      <c r="G20" s="8"/>
      <c r="H20" s="57"/>
    </row>
    <row r="21" spans="2:10" ht="22.5" x14ac:dyDescent="0.2">
      <c r="B21" s="7" t="s">
        <v>32</v>
      </c>
      <c r="C21" s="54"/>
      <c r="D21" s="54"/>
      <c r="E21" s="54"/>
      <c r="F21" s="8"/>
      <c r="G21" s="8"/>
      <c r="H21" s="57"/>
    </row>
    <row r="22" spans="2:10" ht="33.75" x14ac:dyDescent="0.2">
      <c r="B22" s="7" t="s">
        <v>33</v>
      </c>
      <c r="C22" s="54"/>
      <c r="D22" s="54"/>
      <c r="E22" s="54"/>
      <c r="F22" s="8"/>
      <c r="G22" s="8"/>
      <c r="H22" s="57"/>
    </row>
    <row r="23" spans="2:10" x14ac:dyDescent="0.2">
      <c r="B23" s="7" t="s">
        <v>34</v>
      </c>
      <c r="C23" s="54"/>
      <c r="D23" s="54"/>
      <c r="E23" s="54"/>
      <c r="F23" s="8"/>
      <c r="G23" s="8"/>
      <c r="H23" s="57"/>
    </row>
    <row r="24" spans="2:10" ht="22.5" x14ac:dyDescent="0.2">
      <c r="B24" s="7" t="s">
        <v>35</v>
      </c>
      <c r="C24" s="54"/>
      <c r="D24" s="54"/>
      <c r="E24" s="54"/>
      <c r="F24" s="8"/>
      <c r="G24" s="8"/>
      <c r="H24" s="57"/>
    </row>
    <row r="25" spans="2:10" x14ac:dyDescent="0.2">
      <c r="B25" s="7" t="s">
        <v>36</v>
      </c>
      <c r="C25" s="54"/>
      <c r="D25" s="54"/>
      <c r="E25" s="54"/>
      <c r="F25" s="8"/>
      <c r="G25" s="8"/>
      <c r="H25" s="57"/>
    </row>
    <row r="26" spans="2:10" x14ac:dyDescent="0.2">
      <c r="B26" s="7" t="s">
        <v>37</v>
      </c>
      <c r="C26" s="54"/>
      <c r="D26" s="54"/>
      <c r="E26" s="54"/>
      <c r="F26" s="8"/>
      <c r="G26" s="8"/>
      <c r="H26" s="57"/>
    </row>
    <row r="27" spans="2:10" x14ac:dyDescent="0.2">
      <c r="B27" s="7" t="s">
        <v>38</v>
      </c>
      <c r="C27" s="54"/>
      <c r="D27" s="54"/>
      <c r="E27" s="54"/>
      <c r="F27" s="8"/>
      <c r="G27" s="8"/>
      <c r="H27" s="57"/>
    </row>
    <row r="28" spans="2:10" x14ac:dyDescent="0.2">
      <c r="B28" s="7" t="s">
        <v>39</v>
      </c>
      <c r="C28" s="54"/>
      <c r="D28" s="54"/>
      <c r="E28" s="54"/>
      <c r="F28" s="8"/>
      <c r="G28" s="8"/>
      <c r="H28" s="57"/>
    </row>
    <row r="29" spans="2:10" x14ac:dyDescent="0.2">
      <c r="B29" s="7" t="s">
        <v>40</v>
      </c>
      <c r="C29" s="54"/>
      <c r="D29" s="54"/>
      <c r="E29" s="54"/>
      <c r="F29" s="8"/>
      <c r="G29" s="8"/>
      <c r="H29" s="57"/>
    </row>
    <row r="30" spans="2:10" ht="22.5" x14ac:dyDescent="0.2">
      <c r="B30" s="7" t="s">
        <v>41</v>
      </c>
      <c r="C30" s="43">
        <f>SUM(C16:C29)</f>
        <v>0</v>
      </c>
      <c r="D30" s="43">
        <f t="shared" ref="D30:E30" si="0">SUM(D16:D29)</f>
        <v>0</v>
      </c>
      <c r="E30" s="43">
        <f t="shared" si="0"/>
        <v>0</v>
      </c>
      <c r="F30" s="8"/>
      <c r="G30" s="8"/>
      <c r="H30" s="8"/>
    </row>
    <row r="31" spans="2:10" ht="32.25" customHeight="1" x14ac:dyDescent="0.2">
      <c r="B31" s="7" t="s">
        <v>42</v>
      </c>
      <c r="C31" s="10" t="str">
        <f>IF(ABS(C14-C30)&gt;=0.0001, "Warning: Computed total of components does not match manual input of "&amp;C14&amp;" for ""Base Monthly ASO Fees (PEPM)""", "")</f>
        <v/>
      </c>
      <c r="D31" s="10" t="str">
        <f>IF(ABS(D14-D30)&gt;=0.0001, "Warning: Computed total of components does not match manual input of "&amp;D14&amp;" for ""Base Monthly ASO Fees (PEPM)""", "")</f>
        <v/>
      </c>
      <c r="E31" s="10" t="str">
        <f>IF(ABS(E14-E30)&gt;=0.0001, "Warning: Computed total of components does not match manual input of "&amp;E14&amp;" for ""Base Monthly ASO Fees (PEPM)""", "")</f>
        <v/>
      </c>
      <c r="F31" s="8"/>
      <c r="G31" s="8"/>
      <c r="H31" s="8"/>
    </row>
    <row r="32" spans="2:10" ht="22.5" hidden="1" x14ac:dyDescent="0.2">
      <c r="B32" s="5" t="s">
        <v>43</v>
      </c>
      <c r="C32" s="6"/>
      <c r="D32" s="6"/>
      <c r="E32" s="6"/>
      <c r="F32" s="6"/>
      <c r="G32" s="6"/>
      <c r="H32" s="6"/>
      <c r="J32" s="46"/>
    </row>
    <row r="33" spans="2:10" hidden="1" x14ac:dyDescent="0.2">
      <c r="B33" s="7" t="s">
        <v>44</v>
      </c>
      <c r="C33" s="44">
        <f>C14*C10</f>
        <v>0</v>
      </c>
      <c r="D33" s="44">
        <f>D14*D10</f>
        <v>0</v>
      </c>
      <c r="E33" s="44">
        <f>E14*E10</f>
        <v>0</v>
      </c>
      <c r="F33" s="44">
        <f>E14*F10*(F15+1)</f>
        <v>0</v>
      </c>
      <c r="G33" s="44">
        <f>E14*(F15+1)*(G15+1)*G10</f>
        <v>0</v>
      </c>
      <c r="H33" s="8"/>
      <c r="J33" s="46"/>
    </row>
    <row r="34" spans="2:10" hidden="1" x14ac:dyDescent="0.2">
      <c r="B34" s="7" t="s">
        <v>45</v>
      </c>
      <c r="C34" s="44">
        <f>C33*12</f>
        <v>0</v>
      </c>
      <c r="D34" s="44">
        <f>D33*12</f>
        <v>0</v>
      </c>
      <c r="E34" s="44">
        <f>E33*12</f>
        <v>0</v>
      </c>
      <c r="F34" s="44">
        <f>F33*12</f>
        <v>0</v>
      </c>
      <c r="G34" s="44">
        <f>G33*12</f>
        <v>0</v>
      </c>
      <c r="H34" s="8"/>
      <c r="J34" s="46"/>
    </row>
    <row r="35" spans="2:10" ht="22.5" hidden="1" x14ac:dyDescent="0.2">
      <c r="B35" s="7" t="s">
        <v>46</v>
      </c>
      <c r="C35" s="44" t="s">
        <v>47</v>
      </c>
      <c r="D35" s="44">
        <f>D34-C34</f>
        <v>0</v>
      </c>
      <c r="E35" s="44">
        <f>E34-D34</f>
        <v>0</v>
      </c>
      <c r="F35" s="44">
        <f>F34-E34</f>
        <v>0</v>
      </c>
      <c r="G35" s="44">
        <f>G34-F34</f>
        <v>0</v>
      </c>
      <c r="H35" s="8"/>
      <c r="J35" s="46"/>
    </row>
    <row r="36" spans="2:10" ht="22.5" hidden="1" x14ac:dyDescent="0.2">
      <c r="B36" s="7" t="s">
        <v>48</v>
      </c>
      <c r="C36" s="45" t="s">
        <v>49</v>
      </c>
      <c r="D36" s="45" t="e">
        <f>D35/C34</f>
        <v>#DIV/0!</v>
      </c>
      <c r="E36" s="45" t="e">
        <f>E35/D34</f>
        <v>#DIV/0!</v>
      </c>
      <c r="F36" s="45" t="e">
        <f>F35/E34</f>
        <v>#DIV/0!</v>
      </c>
      <c r="G36" s="45" t="e">
        <f>G35/F34</f>
        <v>#DIV/0!</v>
      </c>
      <c r="H36" s="8"/>
      <c r="J36" s="46"/>
    </row>
    <row r="37" spans="2:10" x14ac:dyDescent="0.2">
      <c r="B37" s="5" t="s">
        <v>50</v>
      </c>
      <c r="C37" s="6"/>
      <c r="D37" s="6"/>
      <c r="E37" s="6"/>
      <c r="F37" s="6"/>
      <c r="G37" s="6"/>
      <c r="H37" s="6"/>
    </row>
    <row r="38" spans="2:10" ht="22.5" x14ac:dyDescent="0.2">
      <c r="B38" s="7" t="s">
        <v>51</v>
      </c>
      <c r="C38" s="54"/>
      <c r="D38" s="54"/>
      <c r="E38" s="54"/>
      <c r="F38" s="8"/>
      <c r="G38" s="8"/>
      <c r="H38" s="55"/>
    </row>
    <row r="39" spans="2:10" ht="22.5" x14ac:dyDescent="0.2">
      <c r="B39" s="7" t="s">
        <v>52</v>
      </c>
      <c r="C39" s="54"/>
      <c r="D39" s="54"/>
      <c r="E39" s="54"/>
      <c r="F39" s="8"/>
      <c r="G39" s="8"/>
      <c r="H39" s="57"/>
    </row>
    <row r="40" spans="2:10" ht="22.5" x14ac:dyDescent="0.2">
      <c r="B40" s="7" t="s">
        <v>53</v>
      </c>
      <c r="C40" s="54"/>
      <c r="D40" s="54"/>
      <c r="E40" s="54"/>
      <c r="F40" s="8"/>
      <c r="G40" s="8"/>
      <c r="H40" s="57"/>
    </row>
    <row r="41" spans="2:10" ht="22.5" x14ac:dyDescent="0.2">
      <c r="B41" s="7" t="s">
        <v>54</v>
      </c>
      <c r="C41" s="54"/>
      <c r="D41" s="54"/>
      <c r="E41" s="54"/>
      <c r="F41" s="8"/>
      <c r="G41" s="8"/>
      <c r="H41" s="57"/>
    </row>
    <row r="42" spans="2:10" ht="22.5" x14ac:dyDescent="0.2">
      <c r="B42" s="7" t="s">
        <v>55</v>
      </c>
      <c r="C42" s="54"/>
      <c r="D42" s="54"/>
      <c r="E42" s="54"/>
      <c r="F42" s="8"/>
      <c r="G42" s="8"/>
      <c r="H42" s="57"/>
    </row>
    <row r="43" spans="2:10" ht="56.25" customHeight="1" x14ac:dyDescent="0.2">
      <c r="B43" s="7" t="s">
        <v>56</v>
      </c>
      <c r="C43" s="11"/>
      <c r="D43" s="11"/>
      <c r="E43" s="11"/>
      <c r="F43" s="56"/>
      <c r="G43" s="56"/>
      <c r="H43" s="55"/>
    </row>
    <row r="44" spans="2:10" ht="22.5" x14ac:dyDescent="0.2">
      <c r="B44" s="5" t="s">
        <v>57</v>
      </c>
      <c r="C44" s="6"/>
      <c r="D44" s="6"/>
      <c r="E44" s="6"/>
      <c r="F44" s="6"/>
      <c r="G44" s="6"/>
      <c r="H44" s="6"/>
    </row>
    <row r="45" spans="2:10" x14ac:dyDescent="0.2">
      <c r="B45" s="7" t="s">
        <v>58</v>
      </c>
      <c r="C45" s="54"/>
      <c r="D45" s="54"/>
      <c r="E45" s="54"/>
      <c r="F45" s="58"/>
      <c r="G45" s="58"/>
      <c r="H45" s="55"/>
    </row>
    <row r="46" spans="2:10" x14ac:dyDescent="0.2">
      <c r="B46" s="7" t="s">
        <v>59</v>
      </c>
      <c r="C46" s="54"/>
      <c r="D46" s="54"/>
      <c r="E46" s="54"/>
      <c r="F46" s="58"/>
      <c r="G46" s="58"/>
      <c r="H46" s="55"/>
    </row>
    <row r="47" spans="2:10" ht="33.75" x14ac:dyDescent="0.2">
      <c r="B47" s="7" t="s">
        <v>60</v>
      </c>
      <c r="C47" s="54"/>
      <c r="D47" s="54"/>
      <c r="E47" s="54"/>
      <c r="F47" s="58"/>
      <c r="G47" s="58"/>
      <c r="H47" s="55"/>
    </row>
    <row r="48" spans="2:10" x14ac:dyDescent="0.2">
      <c r="B48" s="7" t="s">
        <v>61</v>
      </c>
      <c r="C48" s="54"/>
      <c r="D48" s="54"/>
      <c r="E48" s="54"/>
      <c r="F48" s="58"/>
      <c r="G48" s="58"/>
      <c r="H48" s="55"/>
    </row>
    <row r="49" spans="2:8" x14ac:dyDescent="0.2">
      <c r="B49" s="7" t="s">
        <v>62</v>
      </c>
      <c r="C49" s="54"/>
      <c r="D49" s="54"/>
      <c r="E49" s="54"/>
      <c r="F49" s="58"/>
      <c r="G49" s="58"/>
      <c r="H49" s="55"/>
    </row>
    <row r="50" spans="2:8" x14ac:dyDescent="0.2">
      <c r="B50" s="7" t="s">
        <v>63</v>
      </c>
      <c r="C50" s="54"/>
      <c r="D50" s="54"/>
      <c r="E50" s="54"/>
      <c r="F50" s="58"/>
      <c r="G50" s="58"/>
      <c r="H50" s="55"/>
    </row>
    <row r="51" spans="2:8" x14ac:dyDescent="0.2">
      <c r="B51" s="7" t="s">
        <v>64</v>
      </c>
      <c r="C51" s="54"/>
      <c r="D51" s="54"/>
      <c r="E51" s="54"/>
      <c r="F51" s="58"/>
      <c r="G51" s="58"/>
      <c r="H51" s="55"/>
    </row>
    <row r="52" spans="2:8" x14ac:dyDescent="0.2">
      <c r="B52" s="7" t="s">
        <v>65</v>
      </c>
      <c r="C52" s="54"/>
      <c r="D52" s="54"/>
      <c r="E52" s="54"/>
      <c r="F52" s="58"/>
      <c r="G52" s="58"/>
      <c r="H52" s="55"/>
    </row>
    <row r="53" spans="2:8" x14ac:dyDescent="0.2">
      <c r="B53" s="7" t="s">
        <v>66</v>
      </c>
      <c r="C53" s="54"/>
      <c r="D53" s="54"/>
      <c r="E53" s="54"/>
      <c r="F53" s="58"/>
      <c r="G53" s="58"/>
      <c r="H53" s="55"/>
    </row>
    <row r="54" spans="2:8" x14ac:dyDescent="0.2">
      <c r="B54" s="7" t="s">
        <v>67</v>
      </c>
      <c r="C54" s="54"/>
      <c r="D54" s="54"/>
      <c r="E54" s="54"/>
      <c r="F54" s="58"/>
      <c r="G54" s="58"/>
      <c r="H54" s="55"/>
    </row>
    <row r="55" spans="2:8" ht="22.5" x14ac:dyDescent="0.2">
      <c r="B55" s="7" t="s">
        <v>68</v>
      </c>
      <c r="C55" s="54"/>
      <c r="D55" s="54"/>
      <c r="E55" s="54"/>
      <c r="F55" s="58"/>
      <c r="G55" s="58"/>
      <c r="H55" s="55"/>
    </row>
    <row r="56" spans="2:8" x14ac:dyDescent="0.2">
      <c r="B56" s="7" t="s">
        <v>69</v>
      </c>
      <c r="C56" s="54"/>
      <c r="D56" s="54"/>
      <c r="E56" s="54"/>
      <c r="F56" s="58"/>
      <c r="G56" s="58"/>
      <c r="H56" s="55"/>
    </row>
    <row r="57" spans="2:8" x14ac:dyDescent="0.2">
      <c r="B57" s="7" t="s">
        <v>70</v>
      </c>
      <c r="C57" s="54"/>
      <c r="D57" s="54"/>
      <c r="E57" s="54"/>
      <c r="F57" s="58"/>
      <c r="G57" s="58"/>
      <c r="H57" s="55"/>
    </row>
    <row r="58" spans="2:8" x14ac:dyDescent="0.2">
      <c r="B58" s="7" t="s">
        <v>71</v>
      </c>
      <c r="C58" s="54"/>
      <c r="D58" s="54"/>
      <c r="E58" s="54"/>
      <c r="F58" s="58"/>
      <c r="G58" s="58"/>
      <c r="H58" s="55"/>
    </row>
    <row r="59" spans="2:8" x14ac:dyDescent="0.2">
      <c r="B59" s="7" t="s">
        <v>72</v>
      </c>
      <c r="C59" s="54"/>
      <c r="D59" s="54"/>
      <c r="E59" s="54"/>
      <c r="F59" s="58"/>
      <c r="G59" s="58"/>
      <c r="H59" s="55"/>
    </row>
    <row r="60" spans="2:8" x14ac:dyDescent="0.2">
      <c r="B60" s="7" t="s">
        <v>73</v>
      </c>
      <c r="C60" s="54"/>
      <c r="D60" s="54"/>
      <c r="E60" s="54"/>
      <c r="F60" s="58"/>
      <c r="G60" s="58"/>
      <c r="H60" s="55"/>
    </row>
    <row r="61" spans="2:8" x14ac:dyDescent="0.2">
      <c r="B61" s="7" t="s">
        <v>74</v>
      </c>
      <c r="C61" s="54"/>
      <c r="D61" s="54"/>
      <c r="E61" s="54"/>
      <c r="F61" s="58"/>
      <c r="G61" s="58"/>
      <c r="H61" s="55"/>
    </row>
    <row r="62" spans="2:8" ht="22.5" x14ac:dyDescent="0.2">
      <c r="B62" s="7" t="s">
        <v>75</v>
      </c>
      <c r="C62" s="54"/>
      <c r="D62" s="54"/>
      <c r="E62" s="54"/>
      <c r="F62" s="58"/>
      <c r="G62" s="58"/>
      <c r="H62" s="55"/>
    </row>
    <row r="63" spans="2:8" ht="33.75" x14ac:dyDescent="0.2">
      <c r="B63" s="15" t="s">
        <v>150</v>
      </c>
      <c r="C63" s="54"/>
      <c r="D63" s="54"/>
      <c r="E63" s="54"/>
      <c r="F63" s="58"/>
      <c r="G63" s="58"/>
      <c r="H63" s="55"/>
    </row>
    <row r="64" spans="2:8" ht="22.5" x14ac:dyDescent="0.2">
      <c r="B64" s="7" t="s">
        <v>76</v>
      </c>
      <c r="C64" s="54"/>
      <c r="D64" s="54"/>
      <c r="E64" s="54"/>
      <c r="F64" s="58"/>
      <c r="G64" s="58"/>
      <c r="H64" s="55"/>
    </row>
    <row r="65" spans="2:8" ht="22.5" x14ac:dyDescent="0.2">
      <c r="B65" s="7" t="s">
        <v>77</v>
      </c>
      <c r="C65" s="54"/>
      <c r="D65" s="54"/>
      <c r="E65" s="54"/>
      <c r="F65" s="58"/>
      <c r="G65" s="58"/>
      <c r="H65" s="55"/>
    </row>
    <row r="66" spans="2:8" ht="22.5" x14ac:dyDescent="0.2">
      <c r="B66" s="7" t="s">
        <v>78</v>
      </c>
      <c r="C66" s="54"/>
      <c r="D66" s="54"/>
      <c r="E66" s="54"/>
      <c r="F66" s="58"/>
      <c r="G66" s="58"/>
      <c r="H66" s="55"/>
    </row>
    <row r="67" spans="2:8" ht="22.5" x14ac:dyDescent="0.2">
      <c r="B67" s="7" t="s">
        <v>79</v>
      </c>
      <c r="C67" s="54"/>
      <c r="D67" s="54"/>
      <c r="E67" s="54"/>
      <c r="F67" s="58"/>
      <c r="G67" s="58"/>
      <c r="H67" s="55"/>
    </row>
    <row r="68" spans="2:8" x14ac:dyDescent="0.2">
      <c r="B68" s="7" t="s">
        <v>80</v>
      </c>
      <c r="C68" s="54"/>
      <c r="D68" s="54"/>
      <c r="E68" s="54"/>
      <c r="F68" s="58"/>
      <c r="G68" s="58"/>
      <c r="H68" s="55"/>
    </row>
    <row r="69" spans="2:8" x14ac:dyDescent="0.2">
      <c r="B69" s="5" t="s">
        <v>81</v>
      </c>
      <c r="C69" s="6"/>
      <c r="D69" s="6"/>
      <c r="E69" s="6"/>
      <c r="F69" s="6"/>
      <c r="G69" s="6"/>
      <c r="H69" s="6"/>
    </row>
    <row r="70" spans="2:8" x14ac:dyDescent="0.2">
      <c r="B70" s="7" t="s">
        <v>82</v>
      </c>
      <c r="C70" s="58"/>
      <c r="D70" s="58"/>
      <c r="E70" s="58"/>
      <c r="F70" s="58"/>
      <c r="G70" s="58"/>
      <c r="H70" s="57"/>
    </row>
    <row r="71" spans="2:8" x14ac:dyDescent="0.2">
      <c r="B71" s="7" t="s">
        <v>83</v>
      </c>
      <c r="C71" s="55"/>
      <c r="D71" s="55"/>
      <c r="E71" s="55"/>
      <c r="F71" s="55"/>
      <c r="G71" s="55"/>
      <c r="H71" s="57"/>
    </row>
    <row r="72" spans="2:8" ht="22.5" x14ac:dyDescent="0.2">
      <c r="B72" s="15" t="s">
        <v>148</v>
      </c>
      <c r="C72" s="59"/>
      <c r="D72" s="60"/>
      <c r="E72" s="60"/>
      <c r="F72" s="60"/>
      <c r="G72" s="61"/>
      <c r="H72" s="57"/>
    </row>
    <row r="73" spans="2:8" ht="22.5" x14ac:dyDescent="0.2">
      <c r="B73" s="7" t="s">
        <v>84</v>
      </c>
      <c r="C73" s="71"/>
      <c r="D73" s="72"/>
      <c r="E73" s="72"/>
      <c r="F73" s="72"/>
      <c r="G73" s="73"/>
      <c r="H73" s="57"/>
    </row>
    <row r="74" spans="2:8" ht="33.75" x14ac:dyDescent="0.2">
      <c r="B74" s="7" t="s">
        <v>85</v>
      </c>
      <c r="C74" s="71"/>
      <c r="D74" s="72"/>
      <c r="E74" s="72"/>
      <c r="F74" s="72"/>
      <c r="G74" s="73"/>
      <c r="H74" s="57"/>
    </row>
    <row r="75" spans="2:8" ht="22.5" x14ac:dyDescent="0.2">
      <c r="B75" s="7" t="s">
        <v>86</v>
      </c>
      <c r="C75" s="71"/>
      <c r="D75" s="72"/>
      <c r="E75" s="72"/>
      <c r="F75" s="72"/>
      <c r="G75" s="73"/>
      <c r="H75" s="57"/>
    </row>
    <row r="76" spans="2:8" x14ac:dyDescent="0.2">
      <c r="B76" s="7" t="s">
        <v>87</v>
      </c>
      <c r="C76" s="58"/>
      <c r="D76" s="58"/>
      <c r="E76" s="58"/>
      <c r="F76" s="58"/>
      <c r="G76" s="58"/>
      <c r="H76" s="57"/>
    </row>
    <row r="77" spans="2:8" x14ac:dyDescent="0.2">
      <c r="B77" s="7" t="s">
        <v>83</v>
      </c>
      <c r="C77" s="55"/>
      <c r="D77" s="55"/>
      <c r="E77" s="55"/>
      <c r="F77" s="55"/>
      <c r="G77" s="55"/>
      <c r="H77" s="57"/>
    </row>
    <row r="78" spans="2:8" ht="22.5" x14ac:dyDescent="0.2">
      <c r="B78" s="15" t="s">
        <v>148</v>
      </c>
      <c r="C78" s="59"/>
      <c r="D78" s="60"/>
      <c r="E78" s="60"/>
      <c r="F78" s="60"/>
      <c r="G78" s="61"/>
      <c r="H78" s="57"/>
    </row>
    <row r="79" spans="2:8" ht="22.5" x14ac:dyDescent="0.2">
      <c r="B79" s="7" t="s">
        <v>84</v>
      </c>
      <c r="C79" s="71"/>
      <c r="D79" s="72"/>
      <c r="E79" s="72"/>
      <c r="F79" s="72"/>
      <c r="G79" s="73"/>
      <c r="H79" s="57"/>
    </row>
    <row r="80" spans="2:8" ht="33.75" x14ac:dyDescent="0.2">
      <c r="B80" s="7" t="s">
        <v>88</v>
      </c>
      <c r="C80" s="71"/>
      <c r="D80" s="72"/>
      <c r="E80" s="72"/>
      <c r="F80" s="72"/>
      <c r="G80" s="73"/>
      <c r="H80" s="57"/>
    </row>
    <row r="81" spans="2:8" ht="22.5" x14ac:dyDescent="0.2">
      <c r="B81" s="7" t="s">
        <v>86</v>
      </c>
      <c r="C81" s="71"/>
      <c r="D81" s="72"/>
      <c r="E81" s="72"/>
      <c r="F81" s="72"/>
      <c r="G81" s="73"/>
      <c r="H81" s="57"/>
    </row>
    <row r="82" spans="2:8" ht="29.25" customHeight="1" x14ac:dyDescent="0.2">
      <c r="B82" s="8" t="s">
        <v>89</v>
      </c>
      <c r="C82" s="70"/>
      <c r="D82" s="70"/>
      <c r="E82" s="70"/>
      <c r="F82" s="70"/>
      <c r="G82" s="70"/>
      <c r="H82" s="70"/>
    </row>
  </sheetData>
  <sheetProtection algorithmName="SHA-512" hashValue="lmJ0vgIX1LTSN630eQvbWz9VInXskNFeRwS2XV6wBAihBJZG0GxC/kny/6AdLJ8TXmsfdXuFd7q8HAmQggM7ug==" saltValue="ESl76yimrzuxftD5dtdx8g==" spinCount="100000" sheet="1" formatCells="0" formatColumns="0" insertColumns="0" insertRows="0" insertHyperlinks="0" deleteColumns="0" deleteRows="0" sort="0" autoFilter="0" pivotTables="0"/>
  <mergeCells count="12">
    <mergeCell ref="C82:H82"/>
    <mergeCell ref="C73:G73"/>
    <mergeCell ref="C74:G74"/>
    <mergeCell ref="C75:G75"/>
    <mergeCell ref="C79:G79"/>
    <mergeCell ref="C80:G80"/>
    <mergeCell ref="C81:G81"/>
    <mergeCell ref="C4:D4"/>
    <mergeCell ref="C5:D5"/>
    <mergeCell ref="C6:D6"/>
    <mergeCell ref="C7:H7"/>
    <mergeCell ref="C16:F16"/>
  </mergeCells>
  <conditionalFormatting sqref="C4:C6">
    <cfRule type="expression" dxfId="11" priority="1">
      <formula>AND(C4=AK4,NOT(ISBLANK(AK4)))</formula>
    </cfRule>
    <cfRule type="expression" dxfId="10" priority="2">
      <formula>AND(C4=BH4,BH4&lt;&gt;"")</formula>
    </cfRule>
  </conditionalFormatting>
  <pageMargins left="0.7" right="0.7" top="0.75" bottom="0.75" header="0.3" footer="0.3"/>
  <pageSetup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J82"/>
  <sheetViews>
    <sheetView workbookViewId="0">
      <pane xSplit="2" ySplit="8" topLeftCell="C60" activePane="bottomRight" state="frozen"/>
      <selection pane="topRight"/>
      <selection pane="bottomLeft"/>
      <selection pane="bottomRight" activeCell="B63" sqref="B63"/>
    </sheetView>
  </sheetViews>
  <sheetFormatPr defaultRowHeight="11.25" x14ac:dyDescent="0.2"/>
  <cols>
    <col min="1" max="1" width="5" customWidth="1"/>
    <col min="2" max="2" width="36" customWidth="1"/>
    <col min="3" max="8" width="16" customWidth="1"/>
  </cols>
  <sheetData>
    <row r="1" spans="2:8" ht="12.75" x14ac:dyDescent="0.2">
      <c r="B1" s="26" t="s">
        <v>9</v>
      </c>
      <c r="C1" s="2"/>
    </row>
    <row r="2" spans="2:8" ht="12.75" x14ac:dyDescent="0.2">
      <c r="B2" s="26" t="s">
        <v>90</v>
      </c>
      <c r="C2" s="2"/>
    </row>
    <row r="3" spans="2:8" x14ac:dyDescent="0.2">
      <c r="B3" s="1"/>
      <c r="C3" s="2"/>
    </row>
    <row r="4" spans="2:8" ht="12.75" x14ac:dyDescent="0.2">
      <c r="B4" s="26" t="s">
        <v>3</v>
      </c>
      <c r="C4" s="62" cm="1">
        <f t="array" ref="C4">'Vendor Instructions'!D7:D7</f>
        <v>0</v>
      </c>
      <c r="D4" s="63"/>
    </row>
    <row r="5" spans="2:8" ht="12.75" x14ac:dyDescent="0.2">
      <c r="B5" s="26" t="s">
        <v>11</v>
      </c>
      <c r="C5" s="64"/>
      <c r="D5" s="65"/>
    </row>
    <row r="6" spans="2:8" ht="51" x14ac:dyDescent="0.2">
      <c r="B6" s="27" t="s">
        <v>12</v>
      </c>
      <c r="C6" s="64"/>
      <c r="D6" s="65"/>
    </row>
    <row r="7" spans="2:8" ht="12" customHeight="1" x14ac:dyDescent="0.2">
      <c r="C7" s="3"/>
    </row>
    <row r="8" spans="2:8" ht="33.75" x14ac:dyDescent="0.2">
      <c r="B8" s="14" t="s">
        <v>90</v>
      </c>
      <c r="C8" s="4" t="s">
        <v>13</v>
      </c>
      <c r="D8" s="4" t="s">
        <v>14</v>
      </c>
      <c r="E8" s="4" t="s">
        <v>15</v>
      </c>
      <c r="F8" s="4" t="s">
        <v>16</v>
      </c>
      <c r="G8" s="4" t="s">
        <v>17</v>
      </c>
      <c r="H8" s="4" t="s">
        <v>18</v>
      </c>
    </row>
    <row r="9" spans="2:8" x14ac:dyDescent="0.2">
      <c r="B9" s="5" t="s">
        <v>19</v>
      </c>
      <c r="C9" s="6"/>
      <c r="D9" s="6"/>
      <c r="E9" s="6"/>
      <c r="F9" s="6"/>
      <c r="G9" s="6"/>
      <c r="H9" s="6"/>
    </row>
    <row r="10" spans="2:8" ht="22.5" x14ac:dyDescent="0.2">
      <c r="B10" s="7" t="s">
        <v>20</v>
      </c>
      <c r="C10" s="42">
        <v>7493</v>
      </c>
      <c r="D10" s="42">
        <v>7493</v>
      </c>
      <c r="E10" s="42">
        <v>7493</v>
      </c>
      <c r="F10" s="42">
        <v>7493</v>
      </c>
      <c r="G10" s="42">
        <v>7493</v>
      </c>
      <c r="H10" s="8"/>
    </row>
    <row r="11" spans="2:8" x14ac:dyDescent="0.2">
      <c r="B11" s="5" t="s">
        <v>21</v>
      </c>
      <c r="C11" s="6"/>
      <c r="D11" s="6"/>
      <c r="E11" s="6"/>
      <c r="F11" s="6"/>
      <c r="G11" s="6"/>
      <c r="H11" s="6"/>
    </row>
    <row r="12" spans="2:8" x14ac:dyDescent="0.2">
      <c r="B12" s="7" t="s">
        <v>22</v>
      </c>
      <c r="C12" s="54"/>
      <c r="D12" s="12"/>
      <c r="E12" s="12"/>
      <c r="F12" s="12"/>
      <c r="G12" s="12"/>
      <c r="H12" s="55"/>
    </row>
    <row r="13" spans="2:8" x14ac:dyDescent="0.2">
      <c r="B13" s="5" t="s">
        <v>23</v>
      </c>
      <c r="C13" s="6"/>
      <c r="D13" s="6"/>
      <c r="E13" s="6"/>
      <c r="F13" s="6"/>
      <c r="G13" s="6"/>
      <c r="H13" s="6"/>
    </row>
    <row r="14" spans="2:8" x14ac:dyDescent="0.2">
      <c r="B14" s="7" t="s">
        <v>24</v>
      </c>
      <c r="C14" s="54"/>
      <c r="D14" s="54"/>
      <c r="E14" s="54"/>
      <c r="F14" s="8"/>
      <c r="G14" s="8"/>
      <c r="H14" s="55"/>
    </row>
    <row r="15" spans="2:8" x14ac:dyDescent="0.2">
      <c r="B15" s="7" t="s">
        <v>25</v>
      </c>
      <c r="C15" s="8"/>
      <c r="D15" s="8"/>
      <c r="E15" s="8"/>
      <c r="F15" s="56"/>
      <c r="G15" s="56"/>
      <c r="H15" s="57"/>
    </row>
    <row r="16" spans="2:8" ht="74.25" customHeight="1" x14ac:dyDescent="0.2">
      <c r="B16" s="9" t="s">
        <v>26</v>
      </c>
      <c r="C16" s="68" t="s">
        <v>27</v>
      </c>
      <c r="D16" s="69"/>
      <c r="E16" s="69"/>
      <c r="F16" s="69"/>
      <c r="G16" s="8"/>
      <c r="H16" s="8"/>
    </row>
    <row r="17" spans="2:10" x14ac:dyDescent="0.2">
      <c r="B17" s="7" t="s">
        <v>28</v>
      </c>
      <c r="C17" s="54"/>
      <c r="D17" s="54"/>
      <c r="E17" s="54"/>
      <c r="F17" s="8"/>
      <c r="G17" s="8"/>
      <c r="H17" s="57"/>
    </row>
    <row r="18" spans="2:10" ht="22.5" x14ac:dyDescent="0.2">
      <c r="B18" s="7" t="s">
        <v>29</v>
      </c>
      <c r="C18" s="54"/>
      <c r="D18" s="54"/>
      <c r="E18" s="54"/>
      <c r="F18" s="8"/>
      <c r="G18" s="8"/>
      <c r="H18" s="57"/>
    </row>
    <row r="19" spans="2:10" x14ac:dyDescent="0.2">
      <c r="B19" s="7" t="s">
        <v>30</v>
      </c>
      <c r="C19" s="54"/>
      <c r="D19" s="54"/>
      <c r="E19" s="54"/>
      <c r="F19" s="8"/>
      <c r="G19" s="8"/>
      <c r="H19" s="57"/>
    </row>
    <row r="20" spans="2:10" x14ac:dyDescent="0.2">
      <c r="B20" s="7" t="s">
        <v>31</v>
      </c>
      <c r="C20" s="54"/>
      <c r="D20" s="54"/>
      <c r="E20" s="54"/>
      <c r="F20" s="8"/>
      <c r="G20" s="8"/>
      <c r="H20" s="57"/>
    </row>
    <row r="21" spans="2:10" ht="22.5" x14ac:dyDescent="0.2">
      <c r="B21" s="7" t="s">
        <v>32</v>
      </c>
      <c r="C21" s="54"/>
      <c r="D21" s="54"/>
      <c r="E21" s="54"/>
      <c r="F21" s="8"/>
      <c r="G21" s="8"/>
      <c r="H21" s="57"/>
    </row>
    <row r="22" spans="2:10" ht="33.75" x14ac:dyDescent="0.2">
      <c r="B22" s="7" t="s">
        <v>33</v>
      </c>
      <c r="C22" s="54"/>
      <c r="D22" s="54"/>
      <c r="E22" s="54"/>
      <c r="F22" s="8"/>
      <c r="G22" s="8"/>
      <c r="H22" s="57"/>
    </row>
    <row r="23" spans="2:10" x14ac:dyDescent="0.2">
      <c r="B23" s="7" t="s">
        <v>34</v>
      </c>
      <c r="C23" s="54"/>
      <c r="D23" s="54"/>
      <c r="E23" s="54"/>
      <c r="F23" s="8"/>
      <c r="G23" s="8"/>
      <c r="H23" s="57"/>
    </row>
    <row r="24" spans="2:10" ht="22.5" x14ac:dyDescent="0.2">
      <c r="B24" s="7" t="s">
        <v>35</v>
      </c>
      <c r="C24" s="54"/>
      <c r="D24" s="54"/>
      <c r="E24" s="54"/>
      <c r="F24" s="8"/>
      <c r="G24" s="8"/>
      <c r="H24" s="57"/>
    </row>
    <row r="25" spans="2:10" x14ac:dyDescent="0.2">
      <c r="B25" s="7" t="s">
        <v>36</v>
      </c>
      <c r="C25" s="54"/>
      <c r="D25" s="54"/>
      <c r="E25" s="54"/>
      <c r="F25" s="8"/>
      <c r="G25" s="8"/>
      <c r="H25" s="57"/>
    </row>
    <row r="26" spans="2:10" x14ac:dyDescent="0.2">
      <c r="B26" s="7" t="s">
        <v>37</v>
      </c>
      <c r="C26" s="54"/>
      <c r="D26" s="54"/>
      <c r="E26" s="54"/>
      <c r="F26" s="8"/>
      <c r="G26" s="8"/>
      <c r="H26" s="57"/>
    </row>
    <row r="27" spans="2:10" x14ac:dyDescent="0.2">
      <c r="B27" s="7" t="s">
        <v>38</v>
      </c>
      <c r="C27" s="54"/>
      <c r="D27" s="54"/>
      <c r="E27" s="54"/>
      <c r="F27" s="8"/>
      <c r="G27" s="8"/>
      <c r="H27" s="57"/>
    </row>
    <row r="28" spans="2:10" x14ac:dyDescent="0.2">
      <c r="B28" s="7" t="s">
        <v>39</v>
      </c>
      <c r="C28" s="54"/>
      <c r="D28" s="54"/>
      <c r="E28" s="54"/>
      <c r="F28" s="8"/>
      <c r="G28" s="8"/>
      <c r="H28" s="57"/>
    </row>
    <row r="29" spans="2:10" x14ac:dyDescent="0.2">
      <c r="B29" s="7" t="s">
        <v>40</v>
      </c>
      <c r="C29" s="54"/>
      <c r="D29" s="54"/>
      <c r="E29" s="54"/>
      <c r="F29" s="8"/>
      <c r="G29" s="8"/>
      <c r="H29" s="57"/>
    </row>
    <row r="30" spans="2:10" ht="22.5" x14ac:dyDescent="0.2">
      <c r="B30" s="7" t="s">
        <v>41</v>
      </c>
      <c r="C30" s="43">
        <f>SUM(C16:C29)</f>
        <v>0</v>
      </c>
      <c r="D30" s="43">
        <f t="shared" ref="D30:E30" si="0">SUM(D16:D29)</f>
        <v>0</v>
      </c>
      <c r="E30" s="43">
        <f t="shared" si="0"/>
        <v>0</v>
      </c>
      <c r="F30" s="8"/>
      <c r="G30" s="8"/>
      <c r="H30" s="8"/>
    </row>
    <row r="31" spans="2:10" ht="22.5" x14ac:dyDescent="0.2">
      <c r="B31" s="7" t="s">
        <v>42</v>
      </c>
      <c r="C31" s="10" t="str">
        <f>IF(ABS(C14-C30)&gt;=0.0001, "Warning: Computed total of components does not match manual input of "&amp;C14&amp;" for ""Base Monthly ASO Fees (PEPM)""", "")</f>
        <v/>
      </c>
      <c r="D31" s="10" t="str">
        <f>IF(ABS(D14-D30)&gt;=0.0001, "Warning: Computed total of components does not match manual input of "&amp;D14&amp;" for ""Base Monthly ASO Fees (PEPM)""", "")</f>
        <v/>
      </c>
      <c r="E31" s="10" t="str">
        <f>IF(ABS(E14-E30)&gt;=0.0001, "Warning: Computed total of components does not match manual input of "&amp;E14&amp;" for ""Base Monthly ASO Fees (PEPM)""", "")</f>
        <v/>
      </c>
      <c r="F31" s="8"/>
      <c r="G31" s="8"/>
      <c r="H31" s="8"/>
    </row>
    <row r="32" spans="2:10" ht="22.5" hidden="1" x14ac:dyDescent="0.2">
      <c r="B32" s="5" t="s">
        <v>43</v>
      </c>
      <c r="C32" s="6"/>
      <c r="D32" s="6"/>
      <c r="E32" s="6"/>
      <c r="F32" s="6"/>
      <c r="G32" s="6"/>
      <c r="H32" s="6"/>
      <c r="J32" s="46"/>
    </row>
    <row r="33" spans="2:10" hidden="1" x14ac:dyDescent="0.2">
      <c r="B33" s="7" t="s">
        <v>44</v>
      </c>
      <c r="C33" s="44">
        <f>C14*C10</f>
        <v>0</v>
      </c>
      <c r="D33" s="44">
        <f>D14*D10</f>
        <v>0</v>
      </c>
      <c r="E33" s="44">
        <f>E14*E10</f>
        <v>0</v>
      </c>
      <c r="F33" s="44">
        <f>E14*F10*(F15+1)</f>
        <v>0</v>
      </c>
      <c r="G33" s="44">
        <f>E14*(F15+1)*(G15+1)*G10</f>
        <v>0</v>
      </c>
      <c r="H33" s="8"/>
      <c r="J33" s="46"/>
    </row>
    <row r="34" spans="2:10" hidden="1" x14ac:dyDescent="0.2">
      <c r="B34" s="7" t="s">
        <v>45</v>
      </c>
      <c r="C34" s="44">
        <f>C33*12</f>
        <v>0</v>
      </c>
      <c r="D34" s="44">
        <f>D33*12</f>
        <v>0</v>
      </c>
      <c r="E34" s="44">
        <f>E33*12</f>
        <v>0</v>
      </c>
      <c r="F34" s="44">
        <f>F33*12</f>
        <v>0</v>
      </c>
      <c r="G34" s="44">
        <f>G33*12</f>
        <v>0</v>
      </c>
      <c r="H34" s="8"/>
      <c r="J34" s="46"/>
    </row>
    <row r="35" spans="2:10" ht="22.5" hidden="1" x14ac:dyDescent="0.2">
      <c r="B35" s="7" t="s">
        <v>46</v>
      </c>
      <c r="C35" s="44" t="s">
        <v>47</v>
      </c>
      <c r="D35" s="44">
        <f>D34-C34</f>
        <v>0</v>
      </c>
      <c r="E35" s="44">
        <f>E34-D34</f>
        <v>0</v>
      </c>
      <c r="F35" s="44">
        <f>F34-E34</f>
        <v>0</v>
      </c>
      <c r="G35" s="44">
        <f>G34-F34</f>
        <v>0</v>
      </c>
      <c r="H35" s="8"/>
      <c r="J35" s="46"/>
    </row>
    <row r="36" spans="2:10" ht="22.5" hidden="1" x14ac:dyDescent="0.2">
      <c r="B36" s="7" t="s">
        <v>48</v>
      </c>
      <c r="C36" s="45" t="s">
        <v>49</v>
      </c>
      <c r="D36" s="45" t="e">
        <f>D35/C34</f>
        <v>#DIV/0!</v>
      </c>
      <c r="E36" s="45" t="e">
        <f>E35/D34</f>
        <v>#DIV/0!</v>
      </c>
      <c r="F36" s="45" t="e">
        <f>F35/E34</f>
        <v>#DIV/0!</v>
      </c>
      <c r="G36" s="45" t="e">
        <f>G35/F34</f>
        <v>#DIV/0!</v>
      </c>
      <c r="H36" s="8"/>
      <c r="J36" s="46"/>
    </row>
    <row r="37" spans="2:10" x14ac:dyDescent="0.2">
      <c r="B37" s="5" t="s">
        <v>50</v>
      </c>
      <c r="C37" s="6"/>
      <c r="D37" s="6"/>
      <c r="E37" s="6"/>
      <c r="F37" s="6"/>
      <c r="G37" s="6"/>
      <c r="H37" s="6"/>
    </row>
    <row r="38" spans="2:10" ht="22.5" x14ac:dyDescent="0.2">
      <c r="B38" s="7" t="s">
        <v>51</v>
      </c>
      <c r="C38" s="54"/>
      <c r="D38" s="54"/>
      <c r="E38" s="54"/>
      <c r="F38" s="8"/>
      <c r="G38" s="8"/>
      <c r="H38" s="55"/>
    </row>
    <row r="39" spans="2:10" ht="22.5" x14ac:dyDescent="0.2">
      <c r="B39" s="7" t="s">
        <v>52</v>
      </c>
      <c r="C39" s="54"/>
      <c r="D39" s="54"/>
      <c r="E39" s="54"/>
      <c r="F39" s="8"/>
      <c r="G39" s="8"/>
      <c r="H39" s="57"/>
    </row>
    <row r="40" spans="2:10" ht="22.5" x14ac:dyDescent="0.2">
      <c r="B40" s="7" t="s">
        <v>53</v>
      </c>
      <c r="C40" s="54"/>
      <c r="D40" s="54"/>
      <c r="E40" s="54"/>
      <c r="F40" s="8"/>
      <c r="G40" s="8"/>
      <c r="H40" s="57"/>
    </row>
    <row r="41" spans="2:10" ht="22.5" x14ac:dyDescent="0.2">
      <c r="B41" s="7" t="s">
        <v>54</v>
      </c>
      <c r="C41" s="54"/>
      <c r="D41" s="54"/>
      <c r="E41" s="54"/>
      <c r="F41" s="8"/>
      <c r="G41" s="8"/>
      <c r="H41" s="57"/>
    </row>
    <row r="42" spans="2:10" ht="22.5" x14ac:dyDescent="0.2">
      <c r="B42" s="7" t="s">
        <v>55</v>
      </c>
      <c r="C42" s="54"/>
      <c r="D42" s="54"/>
      <c r="E42" s="54"/>
      <c r="F42" s="8"/>
      <c r="G42" s="8"/>
      <c r="H42" s="57"/>
    </row>
    <row r="43" spans="2:10" ht="69" customHeight="1" x14ac:dyDescent="0.2">
      <c r="B43" s="7" t="s">
        <v>56</v>
      </c>
      <c r="C43" s="11"/>
      <c r="D43" s="11"/>
      <c r="E43" s="11"/>
      <c r="F43" s="56"/>
      <c r="G43" s="56"/>
      <c r="H43" s="55"/>
    </row>
    <row r="44" spans="2:10" ht="22.5" x14ac:dyDescent="0.2">
      <c r="B44" s="5" t="s">
        <v>57</v>
      </c>
      <c r="C44" s="6"/>
      <c r="D44" s="6"/>
      <c r="E44" s="6"/>
      <c r="F44" s="6"/>
      <c r="G44" s="6"/>
      <c r="H44" s="6"/>
    </row>
    <row r="45" spans="2:10" x14ac:dyDescent="0.2">
      <c r="B45" s="7" t="s">
        <v>58</v>
      </c>
      <c r="C45" s="47"/>
      <c r="D45" s="47"/>
      <c r="E45" s="47"/>
      <c r="F45" s="49"/>
      <c r="G45" s="49"/>
      <c r="H45" s="48"/>
    </row>
    <row r="46" spans="2:10" x14ac:dyDescent="0.2">
      <c r="B46" s="7" t="s">
        <v>59</v>
      </c>
      <c r="C46" s="47"/>
      <c r="D46" s="47"/>
      <c r="E46" s="47"/>
      <c r="F46" s="49"/>
      <c r="G46" s="49"/>
      <c r="H46" s="48"/>
    </row>
    <row r="47" spans="2:10" ht="33.75" x14ac:dyDescent="0.2">
      <c r="B47" s="7" t="s">
        <v>60</v>
      </c>
      <c r="C47" s="47"/>
      <c r="D47" s="47"/>
      <c r="E47" s="47"/>
      <c r="F47" s="49"/>
      <c r="G47" s="49"/>
      <c r="H47" s="48"/>
    </row>
    <row r="48" spans="2:10" x14ac:dyDescent="0.2">
      <c r="B48" s="7" t="s">
        <v>61</v>
      </c>
      <c r="C48" s="47"/>
      <c r="D48" s="47"/>
      <c r="E48" s="47"/>
      <c r="F48" s="49"/>
      <c r="G48" s="49"/>
      <c r="H48" s="48"/>
    </row>
    <row r="49" spans="2:8" x14ac:dyDescent="0.2">
      <c r="B49" s="7" t="s">
        <v>62</v>
      </c>
      <c r="C49" s="47"/>
      <c r="D49" s="47"/>
      <c r="E49" s="47"/>
      <c r="F49" s="49"/>
      <c r="G49" s="49"/>
      <c r="H49" s="48"/>
    </row>
    <row r="50" spans="2:8" x14ac:dyDescent="0.2">
      <c r="B50" s="7" t="s">
        <v>63</v>
      </c>
      <c r="C50" s="47"/>
      <c r="D50" s="47"/>
      <c r="E50" s="47"/>
      <c r="F50" s="49"/>
      <c r="G50" s="49"/>
      <c r="H50" s="48"/>
    </row>
    <row r="51" spans="2:8" x14ac:dyDescent="0.2">
      <c r="B51" s="7" t="s">
        <v>64</v>
      </c>
      <c r="C51" s="47"/>
      <c r="D51" s="47"/>
      <c r="E51" s="47"/>
      <c r="F51" s="49"/>
      <c r="G51" s="49"/>
      <c r="H51" s="48"/>
    </row>
    <row r="52" spans="2:8" x14ac:dyDescent="0.2">
      <c r="B52" s="7" t="s">
        <v>65</v>
      </c>
      <c r="C52" s="47"/>
      <c r="D52" s="47"/>
      <c r="E52" s="47"/>
      <c r="F52" s="49"/>
      <c r="G52" s="49"/>
      <c r="H52" s="48"/>
    </row>
    <row r="53" spans="2:8" x14ac:dyDescent="0.2">
      <c r="B53" s="7" t="s">
        <v>66</v>
      </c>
      <c r="C53" s="47"/>
      <c r="D53" s="47"/>
      <c r="E53" s="47"/>
      <c r="F53" s="49"/>
      <c r="G53" s="49"/>
      <c r="H53" s="48"/>
    </row>
    <row r="54" spans="2:8" x14ac:dyDescent="0.2">
      <c r="B54" s="7" t="s">
        <v>67</v>
      </c>
      <c r="C54" s="47"/>
      <c r="D54" s="47"/>
      <c r="E54" s="47"/>
      <c r="F54" s="49"/>
      <c r="G54" s="49"/>
      <c r="H54" s="48"/>
    </row>
    <row r="55" spans="2:8" ht="22.5" x14ac:dyDescent="0.2">
      <c r="B55" s="7" t="s">
        <v>68</v>
      </c>
      <c r="C55" s="47"/>
      <c r="D55" s="47"/>
      <c r="E55" s="47"/>
      <c r="F55" s="49"/>
      <c r="G55" s="49"/>
      <c r="H55" s="48"/>
    </row>
    <row r="56" spans="2:8" x14ac:dyDescent="0.2">
      <c r="B56" s="7" t="s">
        <v>69</v>
      </c>
      <c r="C56" s="47"/>
      <c r="D56" s="47"/>
      <c r="E56" s="47"/>
      <c r="F56" s="49"/>
      <c r="G56" s="49"/>
      <c r="H56" s="48"/>
    </row>
    <row r="57" spans="2:8" x14ac:dyDescent="0.2">
      <c r="B57" s="7" t="s">
        <v>70</v>
      </c>
      <c r="C57" s="47"/>
      <c r="D57" s="47"/>
      <c r="E57" s="47"/>
      <c r="F57" s="49"/>
      <c r="G57" s="49"/>
      <c r="H57" s="48"/>
    </row>
    <row r="58" spans="2:8" ht="22.5" x14ac:dyDescent="0.2">
      <c r="B58" s="7" t="s">
        <v>71</v>
      </c>
      <c r="C58" s="47"/>
      <c r="D58" s="47"/>
      <c r="E58" s="47"/>
      <c r="F58" s="49"/>
      <c r="G58" s="49"/>
      <c r="H58" s="48"/>
    </row>
    <row r="59" spans="2:8" x14ac:dyDescent="0.2">
      <c r="B59" s="7" t="s">
        <v>72</v>
      </c>
      <c r="C59" s="47"/>
      <c r="D59" s="47"/>
      <c r="E59" s="47"/>
      <c r="F59" s="49"/>
      <c r="G59" s="49"/>
      <c r="H59" s="48"/>
    </row>
    <row r="60" spans="2:8" x14ac:dyDescent="0.2">
      <c r="B60" s="7" t="s">
        <v>73</v>
      </c>
      <c r="C60" s="47"/>
      <c r="D60" s="47"/>
      <c r="E60" s="47"/>
      <c r="F60" s="49"/>
      <c r="G60" s="49"/>
      <c r="H60" s="48"/>
    </row>
    <row r="61" spans="2:8" ht="22.5" x14ac:dyDescent="0.2">
      <c r="B61" s="7" t="s">
        <v>74</v>
      </c>
      <c r="C61" s="47"/>
      <c r="D61" s="47"/>
      <c r="E61" s="47"/>
      <c r="F61" s="49"/>
      <c r="G61" s="49"/>
      <c r="H61" s="48"/>
    </row>
    <row r="62" spans="2:8" ht="22.5" x14ac:dyDescent="0.2">
      <c r="B62" s="7" t="s">
        <v>75</v>
      </c>
      <c r="C62" s="47"/>
      <c r="D62" s="47"/>
      <c r="E62" s="47"/>
      <c r="F62" s="49"/>
      <c r="G62" s="49"/>
      <c r="H62" s="48"/>
    </row>
    <row r="63" spans="2:8" ht="33.75" x14ac:dyDescent="0.2">
      <c r="B63" s="15" t="s">
        <v>150</v>
      </c>
      <c r="C63" s="47"/>
      <c r="D63" s="47"/>
      <c r="E63" s="47"/>
      <c r="F63" s="49"/>
      <c r="G63" s="49"/>
      <c r="H63" s="48"/>
    </row>
    <row r="64" spans="2:8" ht="22.5" x14ac:dyDescent="0.2">
      <c r="B64" s="7" t="s">
        <v>76</v>
      </c>
      <c r="C64" s="47"/>
      <c r="D64" s="47"/>
      <c r="E64" s="47"/>
      <c r="F64" s="49"/>
      <c r="G64" s="49"/>
      <c r="H64" s="48"/>
    </row>
    <row r="65" spans="2:8" ht="22.5" x14ac:dyDescent="0.2">
      <c r="B65" s="7" t="s">
        <v>77</v>
      </c>
      <c r="C65" s="47"/>
      <c r="D65" s="47"/>
      <c r="E65" s="47"/>
      <c r="F65" s="49"/>
      <c r="G65" s="49"/>
      <c r="H65" s="48"/>
    </row>
    <row r="66" spans="2:8" ht="22.5" x14ac:dyDescent="0.2">
      <c r="B66" s="7" t="s">
        <v>78</v>
      </c>
      <c r="C66" s="47"/>
      <c r="D66" s="47"/>
      <c r="E66" s="47"/>
      <c r="F66" s="49"/>
      <c r="G66" s="49"/>
      <c r="H66" s="48"/>
    </row>
    <row r="67" spans="2:8" ht="22.5" x14ac:dyDescent="0.2">
      <c r="B67" s="7" t="s">
        <v>79</v>
      </c>
      <c r="C67" s="47"/>
      <c r="D67" s="47"/>
      <c r="E67" s="47"/>
      <c r="F67" s="49"/>
      <c r="G67" s="49"/>
      <c r="H67" s="48"/>
    </row>
    <row r="68" spans="2:8" x14ac:dyDescent="0.2">
      <c r="B68" s="7" t="s">
        <v>80</v>
      </c>
      <c r="C68" s="47"/>
      <c r="D68" s="47"/>
      <c r="E68" s="47"/>
      <c r="F68" s="49"/>
      <c r="G68" s="49"/>
      <c r="H68" s="55"/>
    </row>
    <row r="69" spans="2:8" x14ac:dyDescent="0.2">
      <c r="B69" s="5" t="s">
        <v>81</v>
      </c>
      <c r="C69" s="6"/>
      <c r="D69" s="6"/>
      <c r="E69" s="6"/>
      <c r="F69" s="6"/>
      <c r="G69" s="6"/>
      <c r="H69" s="6"/>
    </row>
    <row r="70" spans="2:8" ht="22.5" x14ac:dyDescent="0.2">
      <c r="B70" s="7" t="s">
        <v>82</v>
      </c>
      <c r="C70" s="58"/>
      <c r="D70" s="58"/>
      <c r="E70" s="58"/>
      <c r="F70" s="58"/>
      <c r="G70" s="58"/>
      <c r="H70" s="57"/>
    </row>
    <row r="71" spans="2:8" x14ac:dyDescent="0.2">
      <c r="B71" s="7" t="s">
        <v>83</v>
      </c>
      <c r="C71" s="55"/>
      <c r="D71" s="55"/>
      <c r="E71" s="55"/>
      <c r="F71" s="55"/>
      <c r="G71" s="55"/>
      <c r="H71" s="57"/>
    </row>
    <row r="72" spans="2:8" ht="22.5" x14ac:dyDescent="0.2">
      <c r="B72" s="15" t="s">
        <v>148</v>
      </c>
      <c r="C72" s="59"/>
      <c r="D72" s="60"/>
      <c r="E72" s="60"/>
      <c r="F72" s="60"/>
      <c r="G72" s="61"/>
      <c r="H72" s="57"/>
    </row>
    <row r="73" spans="2:8" ht="22.5" x14ac:dyDescent="0.2">
      <c r="B73" s="7" t="s">
        <v>84</v>
      </c>
      <c r="C73" s="71"/>
      <c r="D73" s="72"/>
      <c r="E73" s="72"/>
      <c r="F73" s="72"/>
      <c r="G73" s="73"/>
      <c r="H73" s="57"/>
    </row>
    <row r="74" spans="2:8" ht="33.75" x14ac:dyDescent="0.2">
      <c r="B74" s="7" t="s">
        <v>85</v>
      </c>
      <c r="C74" s="71"/>
      <c r="D74" s="72"/>
      <c r="E74" s="72"/>
      <c r="F74" s="72"/>
      <c r="G74" s="73"/>
      <c r="H74" s="57"/>
    </row>
    <row r="75" spans="2:8" ht="22.5" x14ac:dyDescent="0.2">
      <c r="B75" s="7" t="s">
        <v>86</v>
      </c>
      <c r="C75" s="71"/>
      <c r="D75" s="72"/>
      <c r="E75" s="72"/>
      <c r="F75" s="72"/>
      <c r="G75" s="73"/>
      <c r="H75" s="57"/>
    </row>
    <row r="76" spans="2:8" x14ac:dyDescent="0.2">
      <c r="B76" s="7" t="s">
        <v>87</v>
      </c>
      <c r="C76" s="58"/>
      <c r="D76" s="58"/>
      <c r="E76" s="58"/>
      <c r="F76" s="58"/>
      <c r="G76" s="58"/>
      <c r="H76" s="57"/>
    </row>
    <row r="77" spans="2:8" x14ac:dyDescent="0.2">
      <c r="B77" s="7" t="s">
        <v>83</v>
      </c>
      <c r="C77" s="55"/>
      <c r="D77" s="55"/>
      <c r="E77" s="55"/>
      <c r="F77" s="55"/>
      <c r="G77" s="55"/>
      <c r="H77" s="57"/>
    </row>
    <row r="78" spans="2:8" ht="22.5" x14ac:dyDescent="0.2">
      <c r="B78" s="15" t="s">
        <v>148</v>
      </c>
      <c r="C78" s="59"/>
      <c r="D78" s="60"/>
      <c r="E78" s="60"/>
      <c r="F78" s="60"/>
      <c r="G78" s="61"/>
      <c r="H78" s="57"/>
    </row>
    <row r="79" spans="2:8" ht="22.5" x14ac:dyDescent="0.2">
      <c r="B79" s="7" t="s">
        <v>84</v>
      </c>
      <c r="C79" s="71"/>
      <c r="D79" s="72"/>
      <c r="E79" s="72"/>
      <c r="F79" s="72"/>
      <c r="G79" s="73"/>
      <c r="H79" s="57"/>
    </row>
    <row r="80" spans="2:8" ht="33.75" x14ac:dyDescent="0.2">
      <c r="B80" s="7" t="s">
        <v>88</v>
      </c>
      <c r="C80" s="71"/>
      <c r="D80" s="72"/>
      <c r="E80" s="72"/>
      <c r="F80" s="72"/>
      <c r="G80" s="73"/>
      <c r="H80" s="57"/>
    </row>
    <row r="81" spans="2:8" ht="22.5" x14ac:dyDescent="0.2">
      <c r="B81" s="7" t="s">
        <v>86</v>
      </c>
      <c r="C81" s="71"/>
      <c r="D81" s="72"/>
      <c r="E81" s="72"/>
      <c r="F81" s="72"/>
      <c r="G81" s="73"/>
      <c r="H81" s="57"/>
    </row>
    <row r="82" spans="2:8" ht="29.25" customHeight="1" x14ac:dyDescent="0.2">
      <c r="B82" s="8" t="s">
        <v>89</v>
      </c>
      <c r="C82" s="70"/>
      <c r="D82" s="70"/>
      <c r="E82" s="70"/>
      <c r="F82" s="70"/>
      <c r="G82" s="70"/>
      <c r="H82" s="70"/>
    </row>
  </sheetData>
  <sheetProtection algorithmName="SHA-512" hashValue="pu7phvPvkGWkJUVgOxElzm07zy+81S+kUboBUtSkHDWr9F4bVHA+UTjF9EdcUgWZHgYl4eP9/DQHDg9RK6lv0g==" saltValue="UY+/aegoB1SwN6D7tlORHw==" spinCount="100000" sheet="1" formatCells="0" formatColumns="0" insertColumns="0" insertRows="0" insertHyperlinks="0" deleteColumns="0" deleteRows="0" sort="0" autoFilter="0" pivotTables="0"/>
  <mergeCells count="11">
    <mergeCell ref="C81:G81"/>
    <mergeCell ref="C82:H82"/>
    <mergeCell ref="C4:D4"/>
    <mergeCell ref="C5:D5"/>
    <mergeCell ref="C6:D6"/>
    <mergeCell ref="C16:F16"/>
    <mergeCell ref="C73:G73"/>
    <mergeCell ref="C74:G74"/>
    <mergeCell ref="C75:G75"/>
    <mergeCell ref="C79:G79"/>
    <mergeCell ref="C80:G80"/>
  </mergeCells>
  <conditionalFormatting sqref="C4:C6">
    <cfRule type="expression" dxfId="9" priority="1">
      <formula>AND(C4=AK4,NOT(ISBLANK(AK4)))</formula>
    </cfRule>
    <cfRule type="expression" dxfId="8" priority="2">
      <formula>AND(C4=BH4,BH4&lt;&gt;"")</formula>
    </cfRule>
  </conditionalFormatting>
  <pageMargins left="0.7" right="0.7" top="0.75" bottom="0.75" header="0.3" footer="0.3"/>
  <pageSetup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J82"/>
  <sheetViews>
    <sheetView workbookViewId="0">
      <pane xSplit="2" ySplit="8" topLeftCell="C29" activePane="bottomRight" state="frozen"/>
      <selection pane="topRight"/>
      <selection pane="bottomLeft"/>
      <selection pane="bottomRight" activeCell="B63" sqref="B63"/>
    </sheetView>
  </sheetViews>
  <sheetFormatPr defaultRowHeight="11.25" x14ac:dyDescent="0.2"/>
  <cols>
    <col min="1" max="1" width="5" customWidth="1"/>
    <col min="2" max="2" width="36" customWidth="1"/>
    <col min="3" max="8" width="16" customWidth="1"/>
  </cols>
  <sheetData>
    <row r="1" spans="2:8" ht="12.75" x14ac:dyDescent="0.2">
      <c r="B1" s="26" t="s">
        <v>9</v>
      </c>
      <c r="C1" s="2"/>
    </row>
    <row r="2" spans="2:8" ht="12.75" x14ac:dyDescent="0.2">
      <c r="B2" s="26" t="s">
        <v>91</v>
      </c>
      <c r="C2" s="2"/>
    </row>
    <row r="3" spans="2:8" x14ac:dyDescent="0.2">
      <c r="B3" s="1"/>
      <c r="C3" s="2"/>
    </row>
    <row r="4" spans="2:8" ht="12.75" x14ac:dyDescent="0.2">
      <c r="B4" s="26" t="s">
        <v>3</v>
      </c>
      <c r="C4" s="62" cm="1">
        <f t="array" ref="C4">'Vendor Instructions'!D7:D7</f>
        <v>0</v>
      </c>
      <c r="D4" s="63"/>
    </row>
    <row r="5" spans="2:8" ht="12.75" x14ac:dyDescent="0.2">
      <c r="B5" s="26" t="s">
        <v>11</v>
      </c>
      <c r="C5" s="64"/>
      <c r="D5" s="65"/>
    </row>
    <row r="6" spans="2:8" ht="51" x14ac:dyDescent="0.2">
      <c r="B6" s="27" t="s">
        <v>12</v>
      </c>
      <c r="C6" s="64"/>
      <c r="D6" s="65"/>
    </row>
    <row r="7" spans="2:8" ht="12" customHeight="1" x14ac:dyDescent="0.2">
      <c r="C7" s="66"/>
      <c r="D7" s="67"/>
      <c r="E7" s="67"/>
      <c r="F7" s="67"/>
      <c r="G7" s="67"/>
      <c r="H7" s="67"/>
    </row>
    <row r="8" spans="2:8" ht="33.75" x14ac:dyDescent="0.2">
      <c r="B8" s="14" t="s">
        <v>91</v>
      </c>
      <c r="C8" s="4" t="s">
        <v>13</v>
      </c>
      <c r="D8" s="4" t="s">
        <v>14</v>
      </c>
      <c r="E8" s="4" t="s">
        <v>15</v>
      </c>
      <c r="F8" s="4" t="s">
        <v>16</v>
      </c>
      <c r="G8" s="4" t="s">
        <v>17</v>
      </c>
      <c r="H8" s="4" t="s">
        <v>18</v>
      </c>
    </row>
    <row r="9" spans="2:8" x14ac:dyDescent="0.2">
      <c r="B9" s="5" t="s">
        <v>19</v>
      </c>
      <c r="C9" s="6"/>
      <c r="D9" s="6"/>
      <c r="E9" s="6"/>
      <c r="F9" s="6"/>
      <c r="G9" s="6"/>
      <c r="H9" s="6"/>
    </row>
    <row r="10" spans="2:8" ht="22.5" x14ac:dyDescent="0.2">
      <c r="B10" s="7" t="s">
        <v>20</v>
      </c>
      <c r="C10" s="42">
        <v>30739</v>
      </c>
      <c r="D10" s="42">
        <v>30739</v>
      </c>
      <c r="E10" s="42">
        <v>30739</v>
      </c>
      <c r="F10" s="42">
        <v>30739</v>
      </c>
      <c r="G10" s="42">
        <v>30739</v>
      </c>
      <c r="H10" s="8"/>
    </row>
    <row r="11" spans="2:8" x14ac:dyDescent="0.2">
      <c r="B11" s="5" t="s">
        <v>21</v>
      </c>
      <c r="C11" s="6"/>
      <c r="D11" s="6"/>
      <c r="E11" s="6"/>
      <c r="F11" s="6"/>
      <c r="G11" s="6"/>
      <c r="H11" s="6"/>
    </row>
    <row r="12" spans="2:8" x14ac:dyDescent="0.2">
      <c r="B12" s="7" t="s">
        <v>22</v>
      </c>
      <c r="C12" s="54"/>
      <c r="D12" s="12"/>
      <c r="E12" s="12"/>
      <c r="F12" s="12"/>
      <c r="G12" s="12"/>
      <c r="H12" s="55"/>
    </row>
    <row r="13" spans="2:8" x14ac:dyDescent="0.2">
      <c r="B13" s="5" t="s">
        <v>23</v>
      </c>
      <c r="C13" s="6"/>
      <c r="D13" s="6"/>
      <c r="E13" s="6"/>
      <c r="F13" s="6"/>
      <c r="G13" s="6"/>
      <c r="H13" s="6"/>
    </row>
    <row r="14" spans="2:8" x14ac:dyDescent="0.2">
      <c r="B14" s="7" t="s">
        <v>24</v>
      </c>
      <c r="C14" s="54"/>
      <c r="D14" s="54"/>
      <c r="E14" s="54"/>
      <c r="F14" s="8"/>
      <c r="G14" s="8"/>
      <c r="H14" s="55"/>
    </row>
    <row r="15" spans="2:8" x14ac:dyDescent="0.2">
      <c r="B15" s="7" t="s">
        <v>25</v>
      </c>
      <c r="C15" s="8"/>
      <c r="D15" s="8"/>
      <c r="E15" s="8"/>
      <c r="F15" s="56"/>
      <c r="G15" s="56"/>
      <c r="H15" s="57"/>
    </row>
    <row r="16" spans="2:8" ht="75.75" customHeight="1" x14ac:dyDescent="0.2">
      <c r="B16" s="9" t="s">
        <v>26</v>
      </c>
      <c r="C16" s="68" t="s">
        <v>27</v>
      </c>
      <c r="D16" s="69"/>
      <c r="E16" s="69"/>
      <c r="F16" s="69"/>
      <c r="G16" s="8"/>
      <c r="H16" s="8"/>
    </row>
    <row r="17" spans="2:10" x14ac:dyDescent="0.2">
      <c r="B17" s="7" t="s">
        <v>28</v>
      </c>
      <c r="C17" s="54"/>
      <c r="D17" s="54"/>
      <c r="E17" s="54"/>
      <c r="F17" s="8"/>
      <c r="G17" s="8"/>
      <c r="H17" s="57"/>
    </row>
    <row r="18" spans="2:10" ht="22.5" x14ac:dyDescent="0.2">
      <c r="B18" s="7" t="s">
        <v>29</v>
      </c>
      <c r="C18" s="54"/>
      <c r="D18" s="54"/>
      <c r="E18" s="54"/>
      <c r="F18" s="8"/>
      <c r="G18" s="8"/>
      <c r="H18" s="57"/>
    </row>
    <row r="19" spans="2:10" x14ac:dyDescent="0.2">
      <c r="B19" s="7" t="s">
        <v>30</v>
      </c>
      <c r="C19" s="54"/>
      <c r="D19" s="54"/>
      <c r="E19" s="54"/>
      <c r="F19" s="8"/>
      <c r="G19" s="8"/>
      <c r="H19" s="57"/>
    </row>
    <row r="20" spans="2:10" x14ac:dyDescent="0.2">
      <c r="B20" s="7" t="s">
        <v>31</v>
      </c>
      <c r="C20" s="54"/>
      <c r="D20" s="54"/>
      <c r="E20" s="54"/>
      <c r="F20" s="8"/>
      <c r="G20" s="8"/>
      <c r="H20" s="57"/>
    </row>
    <row r="21" spans="2:10" ht="22.5" x14ac:dyDescent="0.2">
      <c r="B21" s="7" t="s">
        <v>32</v>
      </c>
      <c r="C21" s="54"/>
      <c r="D21" s="54"/>
      <c r="E21" s="54"/>
      <c r="F21" s="8"/>
      <c r="G21" s="8"/>
      <c r="H21" s="57"/>
    </row>
    <row r="22" spans="2:10" ht="33.75" x14ac:dyDescent="0.2">
      <c r="B22" s="7" t="s">
        <v>33</v>
      </c>
      <c r="C22" s="54"/>
      <c r="D22" s="54"/>
      <c r="E22" s="54"/>
      <c r="F22" s="8"/>
      <c r="G22" s="8"/>
      <c r="H22" s="57"/>
    </row>
    <row r="23" spans="2:10" x14ac:dyDescent="0.2">
      <c r="B23" s="7" t="s">
        <v>34</v>
      </c>
      <c r="C23" s="54"/>
      <c r="D23" s="54"/>
      <c r="E23" s="54"/>
      <c r="F23" s="8"/>
      <c r="G23" s="8"/>
      <c r="H23" s="57"/>
    </row>
    <row r="24" spans="2:10" ht="22.5" x14ac:dyDescent="0.2">
      <c r="B24" s="7" t="s">
        <v>35</v>
      </c>
      <c r="C24" s="54"/>
      <c r="D24" s="54"/>
      <c r="E24" s="54"/>
      <c r="F24" s="8"/>
      <c r="G24" s="8"/>
      <c r="H24" s="57"/>
    </row>
    <row r="25" spans="2:10" x14ac:dyDescent="0.2">
      <c r="B25" s="7" t="s">
        <v>36</v>
      </c>
      <c r="C25" s="54"/>
      <c r="D25" s="54"/>
      <c r="E25" s="54"/>
      <c r="F25" s="8"/>
      <c r="G25" s="8"/>
      <c r="H25" s="57"/>
    </row>
    <row r="26" spans="2:10" x14ac:dyDescent="0.2">
      <c r="B26" s="7" t="s">
        <v>37</v>
      </c>
      <c r="C26" s="54"/>
      <c r="D26" s="54"/>
      <c r="E26" s="54"/>
      <c r="F26" s="8"/>
      <c r="G26" s="8"/>
      <c r="H26" s="57"/>
    </row>
    <row r="27" spans="2:10" x14ac:dyDescent="0.2">
      <c r="B27" s="7" t="s">
        <v>38</v>
      </c>
      <c r="C27" s="54"/>
      <c r="D27" s="54"/>
      <c r="E27" s="54"/>
      <c r="F27" s="8"/>
      <c r="G27" s="8"/>
      <c r="H27" s="57"/>
    </row>
    <row r="28" spans="2:10" x14ac:dyDescent="0.2">
      <c r="B28" s="7" t="s">
        <v>39</v>
      </c>
      <c r="C28" s="54"/>
      <c r="D28" s="54"/>
      <c r="E28" s="54"/>
      <c r="F28" s="8"/>
      <c r="G28" s="8"/>
      <c r="H28" s="57"/>
    </row>
    <row r="29" spans="2:10" x14ac:dyDescent="0.2">
      <c r="B29" s="7" t="s">
        <v>40</v>
      </c>
      <c r="C29" s="54"/>
      <c r="D29" s="54"/>
      <c r="E29" s="54"/>
      <c r="F29" s="8"/>
      <c r="G29" s="8"/>
      <c r="H29" s="57"/>
    </row>
    <row r="30" spans="2:10" ht="22.5" x14ac:dyDescent="0.2">
      <c r="B30" s="7" t="s">
        <v>41</v>
      </c>
      <c r="C30" s="43">
        <f>SUM(C16:C29)</f>
        <v>0</v>
      </c>
      <c r="D30" s="43">
        <f t="shared" ref="D30:E30" si="0">SUM(D16:D29)</f>
        <v>0</v>
      </c>
      <c r="E30" s="43">
        <f t="shared" si="0"/>
        <v>0</v>
      </c>
      <c r="F30" s="8"/>
      <c r="G30" s="8"/>
      <c r="H30" s="8"/>
    </row>
    <row r="31" spans="2:10" ht="22.5" x14ac:dyDescent="0.2">
      <c r="B31" s="7" t="s">
        <v>42</v>
      </c>
      <c r="C31" s="10" t="str">
        <f>IF(ABS(C14-C30)&gt;=0.0001, "Warning: Computed total of components does not match manual input of "&amp;C14&amp;" for ""Base Monthly ASO Fees (PEPM)""", "")</f>
        <v/>
      </c>
      <c r="D31" s="10" t="str">
        <f>IF(ABS(D14-D30)&gt;=0.0001, "Warning: Computed total of components does not match manual input of "&amp;D14&amp;" for ""Base Monthly ASO Fees (PEPM)""", "")</f>
        <v/>
      </c>
      <c r="E31" s="10" t="str">
        <f>IF(ABS(E14-E30)&gt;=0.0001, "Warning: Computed total of components does not match manual input of "&amp;E14&amp;" for ""Base Monthly ASO Fees (PEPM)""", "")</f>
        <v/>
      </c>
      <c r="F31" s="8"/>
      <c r="G31" s="8"/>
      <c r="H31" s="8"/>
    </row>
    <row r="32" spans="2:10" ht="22.5" hidden="1" x14ac:dyDescent="0.2">
      <c r="B32" s="5" t="s">
        <v>43</v>
      </c>
      <c r="C32" s="6"/>
      <c r="D32" s="6"/>
      <c r="E32" s="6"/>
      <c r="F32" s="6"/>
      <c r="G32" s="6"/>
      <c r="H32" s="6"/>
      <c r="J32" s="46"/>
    </row>
    <row r="33" spans="2:10" hidden="1" x14ac:dyDescent="0.2">
      <c r="B33" s="7" t="s">
        <v>44</v>
      </c>
      <c r="C33" s="44">
        <f>C14*C10</f>
        <v>0</v>
      </c>
      <c r="D33" s="44">
        <f>D14*D10</f>
        <v>0</v>
      </c>
      <c r="E33" s="44">
        <f>E14*E10</f>
        <v>0</v>
      </c>
      <c r="F33" s="44">
        <f>E14*F10*(F15+1)</f>
        <v>0</v>
      </c>
      <c r="G33" s="44">
        <f>E14*(F15+1)*(G15+1)*G10</f>
        <v>0</v>
      </c>
      <c r="H33" s="8"/>
      <c r="J33" s="46"/>
    </row>
    <row r="34" spans="2:10" hidden="1" x14ac:dyDescent="0.2">
      <c r="B34" s="7" t="s">
        <v>45</v>
      </c>
      <c r="C34" s="44">
        <f>C33*12</f>
        <v>0</v>
      </c>
      <c r="D34" s="44">
        <f>D33*12</f>
        <v>0</v>
      </c>
      <c r="E34" s="44">
        <f>E33*12</f>
        <v>0</v>
      </c>
      <c r="F34" s="44">
        <f>F33*12</f>
        <v>0</v>
      </c>
      <c r="G34" s="44">
        <f>G33*12</f>
        <v>0</v>
      </c>
      <c r="H34" s="8"/>
      <c r="J34" s="46"/>
    </row>
    <row r="35" spans="2:10" ht="22.5" hidden="1" x14ac:dyDescent="0.2">
      <c r="B35" s="7" t="s">
        <v>46</v>
      </c>
      <c r="C35" s="44" t="s">
        <v>47</v>
      </c>
      <c r="D35" s="44">
        <f>D34-C34</f>
        <v>0</v>
      </c>
      <c r="E35" s="44">
        <f>E34-D34</f>
        <v>0</v>
      </c>
      <c r="F35" s="44">
        <f>F34-E34</f>
        <v>0</v>
      </c>
      <c r="G35" s="44">
        <f>G34-F34</f>
        <v>0</v>
      </c>
      <c r="H35" s="8"/>
      <c r="J35" s="46"/>
    </row>
    <row r="36" spans="2:10" ht="22.5" hidden="1" x14ac:dyDescent="0.2">
      <c r="B36" s="7" t="s">
        <v>48</v>
      </c>
      <c r="C36" s="45" t="s">
        <v>49</v>
      </c>
      <c r="D36" s="45" t="e">
        <f>D35/C34</f>
        <v>#DIV/0!</v>
      </c>
      <c r="E36" s="45" t="e">
        <f>E35/D34</f>
        <v>#DIV/0!</v>
      </c>
      <c r="F36" s="45" t="e">
        <f>F35/E34</f>
        <v>#DIV/0!</v>
      </c>
      <c r="G36" s="45" t="e">
        <f>G35/F34</f>
        <v>#DIV/0!</v>
      </c>
      <c r="H36" s="8"/>
      <c r="J36" s="46"/>
    </row>
    <row r="37" spans="2:10" x14ac:dyDescent="0.2">
      <c r="B37" s="5" t="s">
        <v>50</v>
      </c>
      <c r="C37" s="6"/>
      <c r="D37" s="6"/>
      <c r="E37" s="6"/>
      <c r="F37" s="6"/>
      <c r="G37" s="6"/>
      <c r="H37" s="6"/>
    </row>
    <row r="38" spans="2:10" ht="22.5" x14ac:dyDescent="0.2">
      <c r="B38" s="7" t="s">
        <v>51</v>
      </c>
      <c r="C38" s="54"/>
      <c r="D38" s="54"/>
      <c r="E38" s="54"/>
      <c r="F38" s="8"/>
      <c r="G38" s="8"/>
      <c r="H38" s="55"/>
    </row>
    <row r="39" spans="2:10" ht="22.5" x14ac:dyDescent="0.2">
      <c r="B39" s="7" t="s">
        <v>52</v>
      </c>
      <c r="C39" s="54"/>
      <c r="D39" s="54"/>
      <c r="E39" s="54"/>
      <c r="F39" s="8"/>
      <c r="G39" s="8"/>
      <c r="H39" s="57"/>
    </row>
    <row r="40" spans="2:10" ht="22.5" x14ac:dyDescent="0.2">
      <c r="B40" s="7" t="s">
        <v>53</v>
      </c>
      <c r="C40" s="54"/>
      <c r="D40" s="54"/>
      <c r="E40" s="54"/>
      <c r="F40" s="8"/>
      <c r="G40" s="8"/>
      <c r="H40" s="57"/>
    </row>
    <row r="41" spans="2:10" ht="22.5" x14ac:dyDescent="0.2">
      <c r="B41" s="7" t="s">
        <v>54</v>
      </c>
      <c r="C41" s="54"/>
      <c r="D41" s="54"/>
      <c r="E41" s="54"/>
      <c r="F41" s="8"/>
      <c r="G41" s="8"/>
      <c r="H41" s="57"/>
    </row>
    <row r="42" spans="2:10" ht="22.5" x14ac:dyDescent="0.2">
      <c r="B42" s="7" t="s">
        <v>55</v>
      </c>
      <c r="C42" s="54"/>
      <c r="D42" s="54"/>
      <c r="E42" s="54"/>
      <c r="F42" s="8"/>
      <c r="G42" s="8"/>
      <c r="H42" s="57"/>
    </row>
    <row r="43" spans="2:10" ht="67.5" customHeight="1" x14ac:dyDescent="0.2">
      <c r="B43" s="7" t="s">
        <v>56</v>
      </c>
      <c r="C43" s="11"/>
      <c r="D43" s="11"/>
      <c r="E43" s="11"/>
      <c r="F43" s="56"/>
      <c r="G43" s="56"/>
      <c r="H43" s="55"/>
    </row>
    <row r="44" spans="2:10" ht="22.5" x14ac:dyDescent="0.2">
      <c r="B44" s="5" t="s">
        <v>57</v>
      </c>
      <c r="C44" s="6"/>
      <c r="D44" s="6"/>
      <c r="E44" s="6"/>
      <c r="F44" s="6"/>
      <c r="G44" s="6"/>
      <c r="H44" s="6"/>
    </row>
    <row r="45" spans="2:10" x14ac:dyDescent="0.2">
      <c r="B45" s="7" t="s">
        <v>58</v>
      </c>
      <c r="C45" s="54"/>
      <c r="D45" s="54"/>
      <c r="E45" s="54"/>
      <c r="F45" s="58"/>
      <c r="G45" s="58"/>
      <c r="H45" s="55"/>
    </row>
    <row r="46" spans="2:10" x14ac:dyDescent="0.2">
      <c r="B46" s="7" t="s">
        <v>59</v>
      </c>
      <c r="C46" s="54"/>
      <c r="D46" s="54"/>
      <c r="E46" s="54"/>
      <c r="F46" s="58"/>
      <c r="G46" s="58"/>
      <c r="H46" s="55"/>
    </row>
    <row r="47" spans="2:10" ht="33.75" x14ac:dyDescent="0.2">
      <c r="B47" s="7" t="s">
        <v>60</v>
      </c>
      <c r="C47" s="54"/>
      <c r="D47" s="54"/>
      <c r="E47" s="54"/>
      <c r="F47" s="58"/>
      <c r="G47" s="58"/>
      <c r="H47" s="55"/>
    </row>
    <row r="48" spans="2:10" x14ac:dyDescent="0.2">
      <c r="B48" s="7" t="s">
        <v>61</v>
      </c>
      <c r="C48" s="54"/>
      <c r="D48" s="54"/>
      <c r="E48" s="54"/>
      <c r="F48" s="58"/>
      <c r="G48" s="58"/>
      <c r="H48" s="55"/>
    </row>
    <row r="49" spans="2:8" x14ac:dyDescent="0.2">
      <c r="B49" s="7" t="s">
        <v>62</v>
      </c>
      <c r="C49" s="54"/>
      <c r="D49" s="54"/>
      <c r="E49" s="54"/>
      <c r="F49" s="58"/>
      <c r="G49" s="58"/>
      <c r="H49" s="55"/>
    </row>
    <row r="50" spans="2:8" x14ac:dyDescent="0.2">
      <c r="B50" s="7" t="s">
        <v>63</v>
      </c>
      <c r="C50" s="54"/>
      <c r="D50" s="54"/>
      <c r="E50" s="54"/>
      <c r="F50" s="58"/>
      <c r="G50" s="58"/>
      <c r="H50" s="55"/>
    </row>
    <row r="51" spans="2:8" x14ac:dyDescent="0.2">
      <c r="B51" s="7" t="s">
        <v>64</v>
      </c>
      <c r="C51" s="54"/>
      <c r="D51" s="54"/>
      <c r="E51" s="54"/>
      <c r="F51" s="58"/>
      <c r="G51" s="58"/>
      <c r="H51" s="55"/>
    </row>
    <row r="52" spans="2:8" x14ac:dyDescent="0.2">
      <c r="B52" s="7" t="s">
        <v>65</v>
      </c>
      <c r="C52" s="54"/>
      <c r="D52" s="54"/>
      <c r="E52" s="54"/>
      <c r="F52" s="58"/>
      <c r="G52" s="58"/>
      <c r="H52" s="55"/>
    </row>
    <row r="53" spans="2:8" x14ac:dyDescent="0.2">
      <c r="B53" s="7" t="s">
        <v>66</v>
      </c>
      <c r="C53" s="54"/>
      <c r="D53" s="54"/>
      <c r="E53" s="54"/>
      <c r="F53" s="58"/>
      <c r="G53" s="58"/>
      <c r="H53" s="55"/>
    </row>
    <row r="54" spans="2:8" x14ac:dyDescent="0.2">
      <c r="B54" s="7" t="s">
        <v>67</v>
      </c>
      <c r="C54" s="54"/>
      <c r="D54" s="54"/>
      <c r="E54" s="54"/>
      <c r="F54" s="58"/>
      <c r="G54" s="58"/>
      <c r="H54" s="55"/>
    </row>
    <row r="55" spans="2:8" ht="22.5" x14ac:dyDescent="0.2">
      <c r="B55" s="7" t="s">
        <v>68</v>
      </c>
      <c r="C55" s="54"/>
      <c r="D55" s="54"/>
      <c r="E55" s="54"/>
      <c r="F55" s="58"/>
      <c r="G55" s="58"/>
      <c r="H55" s="55"/>
    </row>
    <row r="56" spans="2:8" x14ac:dyDescent="0.2">
      <c r="B56" s="7" t="s">
        <v>69</v>
      </c>
      <c r="C56" s="54"/>
      <c r="D56" s="54"/>
      <c r="E56" s="54"/>
      <c r="F56" s="58"/>
      <c r="G56" s="58"/>
      <c r="H56" s="55"/>
    </row>
    <row r="57" spans="2:8" x14ac:dyDescent="0.2">
      <c r="B57" s="7" t="s">
        <v>70</v>
      </c>
      <c r="C57" s="54"/>
      <c r="D57" s="54"/>
      <c r="E57" s="54"/>
      <c r="F57" s="58"/>
      <c r="G57" s="58"/>
      <c r="H57" s="55"/>
    </row>
    <row r="58" spans="2:8" ht="22.5" x14ac:dyDescent="0.2">
      <c r="B58" s="7" t="s">
        <v>71</v>
      </c>
      <c r="C58" s="54"/>
      <c r="D58" s="54"/>
      <c r="E58" s="54"/>
      <c r="F58" s="58"/>
      <c r="G58" s="58"/>
      <c r="H58" s="55"/>
    </row>
    <row r="59" spans="2:8" x14ac:dyDescent="0.2">
      <c r="B59" s="7" t="s">
        <v>72</v>
      </c>
      <c r="C59" s="54"/>
      <c r="D59" s="54"/>
      <c r="E59" s="54"/>
      <c r="F59" s="58"/>
      <c r="G59" s="58"/>
      <c r="H59" s="55"/>
    </row>
    <row r="60" spans="2:8" x14ac:dyDescent="0.2">
      <c r="B60" s="7" t="s">
        <v>73</v>
      </c>
      <c r="C60" s="54"/>
      <c r="D60" s="54"/>
      <c r="E60" s="54"/>
      <c r="F60" s="58"/>
      <c r="G60" s="58"/>
      <c r="H60" s="55"/>
    </row>
    <row r="61" spans="2:8" ht="22.5" x14ac:dyDescent="0.2">
      <c r="B61" s="7" t="s">
        <v>74</v>
      </c>
      <c r="C61" s="54"/>
      <c r="D61" s="54"/>
      <c r="E61" s="54"/>
      <c r="F61" s="58"/>
      <c r="G61" s="58"/>
      <c r="H61" s="55"/>
    </row>
    <row r="62" spans="2:8" ht="22.5" x14ac:dyDescent="0.2">
      <c r="B62" s="7" t="s">
        <v>75</v>
      </c>
      <c r="C62" s="54"/>
      <c r="D62" s="54"/>
      <c r="E62" s="54"/>
      <c r="F62" s="58"/>
      <c r="G62" s="58"/>
      <c r="H62" s="55"/>
    </row>
    <row r="63" spans="2:8" ht="33.75" x14ac:dyDescent="0.2">
      <c r="B63" s="15" t="s">
        <v>150</v>
      </c>
      <c r="C63" s="54"/>
      <c r="D63" s="54"/>
      <c r="E63" s="54"/>
      <c r="F63" s="58"/>
      <c r="G63" s="58"/>
      <c r="H63" s="55"/>
    </row>
    <row r="64" spans="2:8" ht="22.5" x14ac:dyDescent="0.2">
      <c r="B64" s="7" t="s">
        <v>76</v>
      </c>
      <c r="C64" s="54"/>
      <c r="D64" s="54"/>
      <c r="E64" s="54"/>
      <c r="F64" s="58"/>
      <c r="G64" s="58"/>
      <c r="H64" s="55"/>
    </row>
    <row r="65" spans="2:8" ht="22.5" x14ac:dyDescent="0.2">
      <c r="B65" s="7" t="s">
        <v>77</v>
      </c>
      <c r="C65" s="54"/>
      <c r="D65" s="54"/>
      <c r="E65" s="54"/>
      <c r="F65" s="58"/>
      <c r="G65" s="58"/>
      <c r="H65" s="55"/>
    </row>
    <row r="66" spans="2:8" ht="22.5" x14ac:dyDescent="0.2">
      <c r="B66" s="7" t="s">
        <v>78</v>
      </c>
      <c r="C66" s="54"/>
      <c r="D66" s="54"/>
      <c r="E66" s="54"/>
      <c r="F66" s="58"/>
      <c r="G66" s="58"/>
      <c r="H66" s="55"/>
    </row>
    <row r="67" spans="2:8" ht="22.5" x14ac:dyDescent="0.2">
      <c r="B67" s="7" t="s">
        <v>79</v>
      </c>
      <c r="C67" s="54"/>
      <c r="D67" s="54"/>
      <c r="E67" s="54"/>
      <c r="F67" s="58"/>
      <c r="G67" s="58"/>
      <c r="H67" s="55"/>
    </row>
    <row r="68" spans="2:8" x14ac:dyDescent="0.2">
      <c r="B68" s="7" t="s">
        <v>80</v>
      </c>
      <c r="C68" s="54"/>
      <c r="D68" s="54"/>
      <c r="E68" s="54"/>
      <c r="F68" s="58"/>
      <c r="G68" s="58"/>
      <c r="H68" s="55"/>
    </row>
    <row r="69" spans="2:8" x14ac:dyDescent="0.2">
      <c r="B69" s="5" t="s">
        <v>81</v>
      </c>
      <c r="C69" s="6"/>
      <c r="D69" s="6"/>
      <c r="E69" s="6"/>
      <c r="F69" s="6"/>
      <c r="G69" s="6"/>
      <c r="H69" s="6"/>
    </row>
    <row r="70" spans="2:8" ht="22.5" x14ac:dyDescent="0.2">
      <c r="B70" s="7" t="s">
        <v>82</v>
      </c>
      <c r="C70" s="58"/>
      <c r="D70" s="58"/>
      <c r="E70" s="58"/>
      <c r="F70" s="58"/>
      <c r="G70" s="58"/>
      <c r="H70" s="57"/>
    </row>
    <row r="71" spans="2:8" x14ac:dyDescent="0.2">
      <c r="B71" s="7" t="s">
        <v>83</v>
      </c>
      <c r="C71" s="55"/>
      <c r="D71" s="55"/>
      <c r="E71" s="55"/>
      <c r="F71" s="55"/>
      <c r="G71" s="55"/>
      <c r="H71" s="57"/>
    </row>
    <row r="72" spans="2:8" ht="22.5" x14ac:dyDescent="0.2">
      <c r="B72" s="15" t="s">
        <v>148</v>
      </c>
      <c r="C72" s="59"/>
      <c r="D72" s="60"/>
      <c r="E72" s="60"/>
      <c r="F72" s="60"/>
      <c r="G72" s="61"/>
      <c r="H72" s="57"/>
    </row>
    <row r="73" spans="2:8" ht="22.5" x14ac:dyDescent="0.2">
      <c r="B73" s="7" t="s">
        <v>84</v>
      </c>
      <c r="C73" s="71"/>
      <c r="D73" s="72"/>
      <c r="E73" s="72"/>
      <c r="F73" s="72"/>
      <c r="G73" s="73"/>
      <c r="H73" s="57"/>
    </row>
    <row r="74" spans="2:8" ht="33.75" x14ac:dyDescent="0.2">
      <c r="B74" s="7" t="s">
        <v>85</v>
      </c>
      <c r="C74" s="71"/>
      <c r="D74" s="72"/>
      <c r="E74" s="72"/>
      <c r="F74" s="72"/>
      <c r="G74" s="73"/>
      <c r="H74" s="57"/>
    </row>
    <row r="75" spans="2:8" ht="22.5" x14ac:dyDescent="0.2">
      <c r="B75" s="7" t="s">
        <v>86</v>
      </c>
      <c r="C75" s="71"/>
      <c r="D75" s="72"/>
      <c r="E75" s="72"/>
      <c r="F75" s="72"/>
      <c r="G75" s="73"/>
      <c r="H75" s="57"/>
    </row>
    <row r="76" spans="2:8" x14ac:dyDescent="0.2">
      <c r="B76" s="7" t="s">
        <v>87</v>
      </c>
      <c r="C76" s="58"/>
      <c r="D76" s="58"/>
      <c r="E76" s="58"/>
      <c r="F76" s="58"/>
      <c r="G76" s="58"/>
      <c r="H76" s="57"/>
    </row>
    <row r="77" spans="2:8" x14ac:dyDescent="0.2">
      <c r="B77" s="7" t="s">
        <v>83</v>
      </c>
      <c r="C77" s="55"/>
      <c r="D77" s="55"/>
      <c r="E77" s="55"/>
      <c r="F77" s="55"/>
      <c r="G77" s="55"/>
      <c r="H77" s="57"/>
    </row>
    <row r="78" spans="2:8" ht="22.5" x14ac:dyDescent="0.2">
      <c r="B78" s="15" t="s">
        <v>148</v>
      </c>
      <c r="C78" s="59"/>
      <c r="D78" s="60"/>
      <c r="E78" s="60"/>
      <c r="F78" s="60"/>
      <c r="G78" s="61"/>
      <c r="H78" s="57"/>
    </row>
    <row r="79" spans="2:8" ht="22.5" x14ac:dyDescent="0.2">
      <c r="B79" s="7" t="s">
        <v>84</v>
      </c>
      <c r="C79" s="71"/>
      <c r="D79" s="72"/>
      <c r="E79" s="72"/>
      <c r="F79" s="72"/>
      <c r="G79" s="73"/>
      <c r="H79" s="57"/>
    </row>
    <row r="80" spans="2:8" ht="33.75" x14ac:dyDescent="0.2">
      <c r="B80" s="7" t="s">
        <v>88</v>
      </c>
      <c r="C80" s="71"/>
      <c r="D80" s="72"/>
      <c r="E80" s="72"/>
      <c r="F80" s="72"/>
      <c r="G80" s="73"/>
      <c r="H80" s="57"/>
    </row>
    <row r="81" spans="2:8" ht="22.5" x14ac:dyDescent="0.2">
      <c r="B81" s="7" t="s">
        <v>86</v>
      </c>
      <c r="C81" s="71"/>
      <c r="D81" s="72"/>
      <c r="E81" s="72"/>
      <c r="F81" s="72"/>
      <c r="G81" s="73"/>
      <c r="H81" s="57"/>
    </row>
    <row r="82" spans="2:8" ht="29.25" customHeight="1" x14ac:dyDescent="0.2">
      <c r="B82" s="8" t="s">
        <v>89</v>
      </c>
      <c r="C82" s="70"/>
      <c r="D82" s="70"/>
      <c r="E82" s="70"/>
      <c r="F82" s="70"/>
      <c r="G82" s="70"/>
      <c r="H82" s="70"/>
    </row>
  </sheetData>
  <sheetProtection algorithmName="SHA-512" hashValue="15iY9xC716hTsyv47q7Asy3EnmWRBbR5ggaP7kokOJ0wDtVe5gY7U6934qENn0z5yvx1ngTZWTh/ftOp5MzbYw==" saltValue="FGeC9AjZ0KlbbpzEpymWWA==" spinCount="100000" sheet="1" formatCells="0" formatColumns="0" insertColumns="0" insertRows="0" insertHyperlinks="0" deleteColumns="0" deleteRows="0" sort="0" autoFilter="0" pivotTables="0"/>
  <mergeCells count="12">
    <mergeCell ref="C81:G81"/>
    <mergeCell ref="C82:H82"/>
    <mergeCell ref="C73:G73"/>
    <mergeCell ref="C74:G74"/>
    <mergeCell ref="C75:G75"/>
    <mergeCell ref="C79:G79"/>
    <mergeCell ref="C80:G80"/>
    <mergeCell ref="C4:D4"/>
    <mergeCell ref="C5:D5"/>
    <mergeCell ref="C6:D6"/>
    <mergeCell ref="C7:H7"/>
    <mergeCell ref="C16:F16"/>
  </mergeCells>
  <conditionalFormatting sqref="C4:C6">
    <cfRule type="expression" dxfId="7" priority="1">
      <formula>AND(C4=AK4,NOT(ISBLANK(AK4)))</formula>
    </cfRule>
    <cfRule type="expression" dxfId="6" priority="2">
      <formula>AND(C4=BH4,BH4&lt;&gt;"")</formula>
    </cfRule>
  </conditionalFormatting>
  <pageMargins left="0.7" right="0.7" top="0.75" bottom="0.75" header="0.3" footer="0.3"/>
  <pageSetup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4EFB2-AD91-449C-AA87-492FD9170F7A}">
  <dimension ref="B1:J82"/>
  <sheetViews>
    <sheetView workbookViewId="0">
      <selection activeCell="B63" sqref="B63"/>
    </sheetView>
  </sheetViews>
  <sheetFormatPr defaultRowHeight="11.25" x14ac:dyDescent="0.2"/>
  <cols>
    <col min="1" max="1" width="5" customWidth="1"/>
    <col min="2" max="2" width="36" customWidth="1"/>
    <col min="3" max="8" width="16" customWidth="1"/>
  </cols>
  <sheetData>
    <row r="1" spans="2:8" ht="12.75" x14ac:dyDescent="0.2">
      <c r="B1" s="26" t="s">
        <v>9</v>
      </c>
      <c r="C1" s="13"/>
    </row>
    <row r="2" spans="2:8" ht="12.75" x14ac:dyDescent="0.2">
      <c r="B2" s="26" t="s">
        <v>92</v>
      </c>
      <c r="C2" s="2"/>
    </row>
    <row r="3" spans="2:8" x14ac:dyDescent="0.2">
      <c r="B3" s="1"/>
      <c r="C3" s="2"/>
    </row>
    <row r="4" spans="2:8" ht="12.75" x14ac:dyDescent="0.2">
      <c r="B4" s="26" t="s">
        <v>3</v>
      </c>
      <c r="C4" s="62" cm="1">
        <f t="array" ref="C4">'Vendor Instructions'!D7:D7</f>
        <v>0</v>
      </c>
      <c r="D4" s="63"/>
    </row>
    <row r="5" spans="2:8" ht="12.75" x14ac:dyDescent="0.2">
      <c r="B5" s="26" t="s">
        <v>11</v>
      </c>
      <c r="C5" s="64"/>
      <c r="D5" s="65"/>
    </row>
    <row r="6" spans="2:8" ht="51" x14ac:dyDescent="0.2">
      <c r="B6" s="27" t="s">
        <v>12</v>
      </c>
      <c r="C6" s="64"/>
      <c r="D6" s="65"/>
    </row>
    <row r="7" spans="2:8" ht="12" customHeight="1" x14ac:dyDescent="0.2">
      <c r="C7" s="66"/>
      <c r="D7" s="67"/>
      <c r="E7" s="67"/>
      <c r="F7" s="67"/>
      <c r="G7" s="67"/>
      <c r="H7" s="67"/>
    </row>
    <row r="8" spans="2:8" ht="33.75" x14ac:dyDescent="0.2">
      <c r="B8" s="14" t="s">
        <v>92</v>
      </c>
      <c r="C8" s="4" t="s">
        <v>13</v>
      </c>
      <c r="D8" s="4" t="s">
        <v>14</v>
      </c>
      <c r="E8" s="4" t="s">
        <v>15</v>
      </c>
      <c r="F8" s="4" t="s">
        <v>16</v>
      </c>
      <c r="G8" s="4" t="s">
        <v>17</v>
      </c>
      <c r="H8" s="4" t="s">
        <v>18</v>
      </c>
    </row>
    <row r="9" spans="2:8" x14ac:dyDescent="0.2">
      <c r="B9" s="5" t="s">
        <v>19</v>
      </c>
      <c r="C9" s="6"/>
      <c r="D9" s="6"/>
      <c r="E9" s="6"/>
      <c r="F9" s="6"/>
      <c r="G9" s="6"/>
      <c r="H9" s="6"/>
    </row>
    <row r="10" spans="2:8" ht="22.5" x14ac:dyDescent="0.2">
      <c r="B10" s="7" t="s">
        <v>20</v>
      </c>
      <c r="C10" s="42" t="s">
        <v>129</v>
      </c>
      <c r="D10" s="42" t="s">
        <v>129</v>
      </c>
      <c r="E10" s="42" t="s">
        <v>129</v>
      </c>
      <c r="F10" s="42" t="s">
        <v>129</v>
      </c>
      <c r="G10" s="42" t="s">
        <v>129</v>
      </c>
      <c r="H10" s="8"/>
    </row>
    <row r="11" spans="2:8" x14ac:dyDescent="0.2">
      <c r="B11" s="5" t="s">
        <v>21</v>
      </c>
      <c r="C11" s="6"/>
      <c r="D11" s="6"/>
      <c r="E11" s="6"/>
      <c r="F11" s="6"/>
      <c r="G11" s="6"/>
      <c r="H11" s="6"/>
    </row>
    <row r="12" spans="2:8" x14ac:dyDescent="0.2">
      <c r="B12" s="7" t="s">
        <v>22</v>
      </c>
      <c r="C12" s="54"/>
      <c r="D12" s="12"/>
      <c r="E12" s="12"/>
      <c r="F12" s="12"/>
      <c r="G12" s="12"/>
      <c r="H12" s="55"/>
    </row>
    <row r="13" spans="2:8" x14ac:dyDescent="0.2">
      <c r="B13" s="5" t="s">
        <v>23</v>
      </c>
      <c r="C13" s="6"/>
      <c r="D13" s="6"/>
      <c r="E13" s="6"/>
      <c r="F13" s="6"/>
      <c r="G13" s="6"/>
      <c r="H13" s="6"/>
    </row>
    <row r="14" spans="2:8" x14ac:dyDescent="0.2">
      <c r="B14" s="7" t="s">
        <v>24</v>
      </c>
      <c r="C14" s="54"/>
      <c r="D14" s="54"/>
      <c r="E14" s="54"/>
      <c r="F14" s="8"/>
      <c r="G14" s="8"/>
      <c r="H14" s="55"/>
    </row>
    <row r="15" spans="2:8" x14ac:dyDescent="0.2">
      <c r="B15" s="7" t="s">
        <v>25</v>
      </c>
      <c r="C15" s="8"/>
      <c r="D15" s="8"/>
      <c r="E15" s="8"/>
      <c r="F15" s="56"/>
      <c r="G15" s="56"/>
      <c r="H15" s="57"/>
    </row>
    <row r="16" spans="2:8" ht="72.75" customHeight="1" x14ac:dyDescent="0.2">
      <c r="B16" s="9" t="s">
        <v>26</v>
      </c>
      <c r="C16" s="68" t="s">
        <v>27</v>
      </c>
      <c r="D16" s="69"/>
      <c r="E16" s="69"/>
      <c r="F16" s="69"/>
      <c r="G16" s="8"/>
      <c r="H16" s="8"/>
    </row>
    <row r="17" spans="2:10" x14ac:dyDescent="0.2">
      <c r="B17" s="7" t="s">
        <v>28</v>
      </c>
      <c r="C17" s="54"/>
      <c r="D17" s="54"/>
      <c r="E17" s="54"/>
      <c r="F17" s="8"/>
      <c r="G17" s="8"/>
      <c r="H17" s="57"/>
    </row>
    <row r="18" spans="2:10" ht="22.5" x14ac:dyDescent="0.2">
      <c r="B18" s="7" t="s">
        <v>29</v>
      </c>
      <c r="C18" s="54"/>
      <c r="D18" s="54"/>
      <c r="E18" s="54"/>
      <c r="F18" s="8"/>
      <c r="G18" s="8"/>
      <c r="H18" s="57"/>
    </row>
    <row r="19" spans="2:10" x14ac:dyDescent="0.2">
      <c r="B19" s="7" t="s">
        <v>30</v>
      </c>
      <c r="C19" s="54"/>
      <c r="D19" s="54"/>
      <c r="E19" s="54"/>
      <c r="F19" s="8"/>
      <c r="G19" s="8"/>
      <c r="H19" s="57"/>
    </row>
    <row r="20" spans="2:10" x14ac:dyDescent="0.2">
      <c r="B20" s="7" t="s">
        <v>31</v>
      </c>
      <c r="C20" s="54"/>
      <c r="D20" s="54"/>
      <c r="E20" s="54"/>
      <c r="F20" s="8"/>
      <c r="G20" s="8"/>
      <c r="H20" s="57"/>
    </row>
    <row r="21" spans="2:10" ht="22.5" x14ac:dyDescent="0.2">
      <c r="B21" s="7" t="s">
        <v>32</v>
      </c>
      <c r="C21" s="54"/>
      <c r="D21" s="54"/>
      <c r="E21" s="54"/>
      <c r="F21" s="8"/>
      <c r="G21" s="8"/>
      <c r="H21" s="57"/>
    </row>
    <row r="22" spans="2:10" ht="33.75" x14ac:dyDescent="0.2">
      <c r="B22" s="7" t="s">
        <v>33</v>
      </c>
      <c r="C22" s="54"/>
      <c r="D22" s="54"/>
      <c r="E22" s="54"/>
      <c r="F22" s="8"/>
      <c r="G22" s="8"/>
      <c r="H22" s="57"/>
    </row>
    <row r="23" spans="2:10" x14ac:dyDescent="0.2">
      <c r="B23" s="7" t="s">
        <v>34</v>
      </c>
      <c r="C23" s="54"/>
      <c r="D23" s="54"/>
      <c r="E23" s="54"/>
      <c r="F23" s="8"/>
      <c r="G23" s="8"/>
      <c r="H23" s="57"/>
    </row>
    <row r="24" spans="2:10" ht="22.5" x14ac:dyDescent="0.2">
      <c r="B24" s="7" t="s">
        <v>35</v>
      </c>
      <c r="C24" s="54"/>
      <c r="D24" s="54"/>
      <c r="E24" s="54"/>
      <c r="F24" s="8"/>
      <c r="G24" s="8"/>
      <c r="H24" s="57"/>
    </row>
    <row r="25" spans="2:10" x14ac:dyDescent="0.2">
      <c r="B25" s="7" t="s">
        <v>36</v>
      </c>
      <c r="C25" s="54"/>
      <c r="D25" s="54"/>
      <c r="E25" s="54"/>
      <c r="F25" s="8"/>
      <c r="G25" s="8"/>
      <c r="H25" s="57"/>
    </row>
    <row r="26" spans="2:10" x14ac:dyDescent="0.2">
      <c r="B26" s="7" t="s">
        <v>37</v>
      </c>
      <c r="C26" s="54"/>
      <c r="D26" s="54"/>
      <c r="E26" s="54"/>
      <c r="F26" s="8"/>
      <c r="G26" s="8"/>
      <c r="H26" s="57"/>
    </row>
    <row r="27" spans="2:10" x14ac:dyDescent="0.2">
      <c r="B27" s="7" t="s">
        <v>38</v>
      </c>
      <c r="C27" s="54"/>
      <c r="D27" s="54"/>
      <c r="E27" s="54"/>
      <c r="F27" s="8"/>
      <c r="G27" s="8"/>
      <c r="H27" s="57"/>
    </row>
    <row r="28" spans="2:10" x14ac:dyDescent="0.2">
      <c r="B28" s="7" t="s">
        <v>39</v>
      </c>
      <c r="C28" s="54"/>
      <c r="D28" s="54"/>
      <c r="E28" s="54"/>
      <c r="F28" s="8"/>
      <c r="G28" s="8"/>
      <c r="H28" s="57"/>
    </row>
    <row r="29" spans="2:10" x14ac:dyDescent="0.2">
      <c r="B29" s="7" t="s">
        <v>40</v>
      </c>
      <c r="C29" s="54"/>
      <c r="D29" s="54"/>
      <c r="E29" s="54"/>
      <c r="F29" s="8"/>
      <c r="G29" s="8"/>
      <c r="H29" s="57"/>
    </row>
    <row r="30" spans="2:10" ht="22.5" x14ac:dyDescent="0.2">
      <c r="B30" s="7" t="s">
        <v>41</v>
      </c>
      <c r="C30" s="43">
        <f>SUM(C16:C29)</f>
        <v>0</v>
      </c>
      <c r="D30" s="43">
        <f t="shared" ref="D30:E30" si="0">SUM(D16:D29)</f>
        <v>0</v>
      </c>
      <c r="E30" s="43">
        <f t="shared" si="0"/>
        <v>0</v>
      </c>
      <c r="F30" s="8"/>
      <c r="G30" s="8"/>
      <c r="H30" s="8"/>
    </row>
    <row r="31" spans="2:10" ht="22.5" x14ac:dyDescent="0.2">
      <c r="B31" s="7" t="s">
        <v>42</v>
      </c>
      <c r="C31" s="10" t="str">
        <f>IF(ABS(C14-C30)&gt;=0.0001, "Warning: Computed total of components does not match manual input of "&amp;C14&amp;" for ""Base Monthly ASO Fees (PEPM)""", "")</f>
        <v/>
      </c>
      <c r="D31" s="10" t="str">
        <f>IF(ABS(D14-D30)&gt;=0.0001, "Warning: Computed total of components does not match manual input of "&amp;D14&amp;" for ""Base Monthly ASO Fees (PEPM)""", "")</f>
        <v/>
      </c>
      <c r="E31" s="10" t="str">
        <f>IF(ABS(E14-E30)&gt;=0.0001, "Warning: Computed total of components does not match manual input of "&amp;E14&amp;" for ""Base Monthly ASO Fees (PEPM)""", "")</f>
        <v/>
      </c>
      <c r="F31" s="8"/>
      <c r="G31" s="8"/>
      <c r="H31" s="8"/>
    </row>
    <row r="32" spans="2:10" ht="22.5" hidden="1" x14ac:dyDescent="0.2">
      <c r="B32" s="5" t="s">
        <v>43</v>
      </c>
      <c r="C32" s="6"/>
      <c r="D32" s="6"/>
      <c r="E32" s="6"/>
      <c r="F32" s="6"/>
      <c r="G32" s="6"/>
      <c r="H32" s="6"/>
      <c r="J32" s="46"/>
    </row>
    <row r="33" spans="2:10" hidden="1" x14ac:dyDescent="0.2">
      <c r="B33" s="7" t="s">
        <v>44</v>
      </c>
      <c r="C33" s="44" t="e">
        <f>C14*C10</f>
        <v>#VALUE!</v>
      </c>
      <c r="D33" s="44" t="e">
        <f>D14*D10</f>
        <v>#VALUE!</v>
      </c>
      <c r="E33" s="44" t="e">
        <f>E14*E10</f>
        <v>#VALUE!</v>
      </c>
      <c r="F33" s="44" t="e">
        <f>E14*F10*(F15+1)</f>
        <v>#VALUE!</v>
      </c>
      <c r="G33" s="44" t="e">
        <f>E14*(F15+1)*(G15+1)*G10</f>
        <v>#VALUE!</v>
      </c>
      <c r="H33" s="8"/>
      <c r="J33" s="46"/>
    </row>
    <row r="34" spans="2:10" hidden="1" x14ac:dyDescent="0.2">
      <c r="B34" s="7" t="s">
        <v>45</v>
      </c>
      <c r="C34" s="44" t="e">
        <f>C33*12</f>
        <v>#VALUE!</v>
      </c>
      <c r="D34" s="44" t="e">
        <f>D33*12</f>
        <v>#VALUE!</v>
      </c>
      <c r="E34" s="44" t="e">
        <f>E33*12</f>
        <v>#VALUE!</v>
      </c>
      <c r="F34" s="44" t="e">
        <f>F33*12</f>
        <v>#VALUE!</v>
      </c>
      <c r="G34" s="44" t="e">
        <f>G33*12</f>
        <v>#VALUE!</v>
      </c>
      <c r="H34" s="8"/>
      <c r="J34" s="46"/>
    </row>
    <row r="35" spans="2:10" ht="22.5" hidden="1" x14ac:dyDescent="0.2">
      <c r="B35" s="7" t="s">
        <v>46</v>
      </c>
      <c r="C35" s="44" t="s">
        <v>47</v>
      </c>
      <c r="D35" s="44" t="e">
        <f>D34-C34</f>
        <v>#VALUE!</v>
      </c>
      <c r="E35" s="44" t="e">
        <f>E34-D34</f>
        <v>#VALUE!</v>
      </c>
      <c r="F35" s="44" t="e">
        <f>F34-E34</f>
        <v>#VALUE!</v>
      </c>
      <c r="G35" s="44" t="e">
        <f>G34-F34</f>
        <v>#VALUE!</v>
      </c>
      <c r="H35" s="8"/>
      <c r="J35" s="46"/>
    </row>
    <row r="36" spans="2:10" ht="22.5" hidden="1" x14ac:dyDescent="0.2">
      <c r="B36" s="7" t="s">
        <v>48</v>
      </c>
      <c r="C36" s="45" t="s">
        <v>49</v>
      </c>
      <c r="D36" s="45" t="e">
        <f>D35/C34</f>
        <v>#VALUE!</v>
      </c>
      <c r="E36" s="45" t="e">
        <f>E35/D34</f>
        <v>#VALUE!</v>
      </c>
      <c r="F36" s="45" t="e">
        <f>F35/E34</f>
        <v>#VALUE!</v>
      </c>
      <c r="G36" s="45" t="e">
        <f>G35/F34</f>
        <v>#VALUE!</v>
      </c>
      <c r="H36" s="8"/>
      <c r="J36" s="46"/>
    </row>
    <row r="37" spans="2:10" x14ac:dyDescent="0.2">
      <c r="B37" s="5" t="s">
        <v>50</v>
      </c>
      <c r="C37" s="6"/>
      <c r="D37" s="6"/>
      <c r="E37" s="6"/>
      <c r="F37" s="6"/>
      <c r="G37" s="6"/>
      <c r="H37" s="6"/>
    </row>
    <row r="38" spans="2:10" ht="22.5" x14ac:dyDescent="0.2">
      <c r="B38" s="7" t="s">
        <v>51</v>
      </c>
      <c r="C38" s="54"/>
      <c r="D38" s="54"/>
      <c r="E38" s="54"/>
      <c r="F38" s="8"/>
      <c r="G38" s="8"/>
      <c r="H38" s="55"/>
    </row>
    <row r="39" spans="2:10" ht="22.5" x14ac:dyDescent="0.2">
      <c r="B39" s="7" t="s">
        <v>52</v>
      </c>
      <c r="C39" s="54"/>
      <c r="D39" s="54"/>
      <c r="E39" s="54"/>
      <c r="F39" s="8"/>
      <c r="G39" s="8"/>
      <c r="H39" s="57"/>
    </row>
    <row r="40" spans="2:10" ht="22.5" x14ac:dyDescent="0.2">
      <c r="B40" s="7" t="s">
        <v>53</v>
      </c>
      <c r="C40" s="54"/>
      <c r="D40" s="54"/>
      <c r="E40" s="54"/>
      <c r="F40" s="8"/>
      <c r="G40" s="8"/>
      <c r="H40" s="57"/>
    </row>
    <row r="41" spans="2:10" ht="22.5" x14ac:dyDescent="0.2">
      <c r="B41" s="7" t="s">
        <v>54</v>
      </c>
      <c r="C41" s="54"/>
      <c r="D41" s="54"/>
      <c r="E41" s="54"/>
      <c r="F41" s="8"/>
      <c r="G41" s="8"/>
      <c r="H41" s="57"/>
    </row>
    <row r="42" spans="2:10" ht="22.5" x14ac:dyDescent="0.2">
      <c r="B42" s="7" t="s">
        <v>55</v>
      </c>
      <c r="C42" s="54"/>
      <c r="D42" s="54"/>
      <c r="E42" s="54"/>
      <c r="F42" s="8"/>
      <c r="G42" s="8"/>
      <c r="H42" s="57"/>
    </row>
    <row r="43" spans="2:10" ht="66.75" customHeight="1" x14ac:dyDescent="0.2">
      <c r="B43" s="7" t="s">
        <v>56</v>
      </c>
      <c r="C43" s="11"/>
      <c r="D43" s="11"/>
      <c r="E43" s="11"/>
      <c r="F43" s="56"/>
      <c r="G43" s="56"/>
      <c r="H43" s="55"/>
    </row>
    <row r="44" spans="2:10" ht="22.5" x14ac:dyDescent="0.2">
      <c r="B44" s="5" t="s">
        <v>57</v>
      </c>
      <c r="C44" s="6"/>
      <c r="D44" s="6"/>
      <c r="E44" s="6"/>
      <c r="F44" s="6"/>
      <c r="G44" s="6"/>
      <c r="H44" s="6"/>
    </row>
    <row r="45" spans="2:10" x14ac:dyDescent="0.2">
      <c r="B45" s="7" t="s">
        <v>58</v>
      </c>
      <c r="C45" s="54"/>
      <c r="D45" s="54"/>
      <c r="E45" s="54"/>
      <c r="F45" s="58"/>
      <c r="G45" s="58"/>
      <c r="H45" s="55"/>
    </row>
    <row r="46" spans="2:10" x14ac:dyDescent="0.2">
      <c r="B46" s="7" t="s">
        <v>59</v>
      </c>
      <c r="C46" s="54"/>
      <c r="D46" s="54"/>
      <c r="E46" s="54"/>
      <c r="F46" s="58"/>
      <c r="G46" s="58"/>
      <c r="H46" s="55"/>
    </row>
    <row r="47" spans="2:10" ht="33.75" x14ac:dyDescent="0.2">
      <c r="B47" s="7" t="s">
        <v>60</v>
      </c>
      <c r="C47" s="54"/>
      <c r="D47" s="54"/>
      <c r="E47" s="54"/>
      <c r="F47" s="58"/>
      <c r="G47" s="58"/>
      <c r="H47" s="55"/>
    </row>
    <row r="48" spans="2:10" x14ac:dyDescent="0.2">
      <c r="B48" s="7" t="s">
        <v>61</v>
      </c>
      <c r="C48" s="54"/>
      <c r="D48" s="54"/>
      <c r="E48" s="54"/>
      <c r="F48" s="58"/>
      <c r="G48" s="58"/>
      <c r="H48" s="55"/>
    </row>
    <row r="49" spans="2:8" x14ac:dyDescent="0.2">
      <c r="B49" s="7" t="s">
        <v>62</v>
      </c>
      <c r="C49" s="54"/>
      <c r="D49" s="54"/>
      <c r="E49" s="54"/>
      <c r="F49" s="58"/>
      <c r="G49" s="58"/>
      <c r="H49" s="55"/>
    </row>
    <row r="50" spans="2:8" x14ac:dyDescent="0.2">
      <c r="B50" s="7" t="s">
        <v>63</v>
      </c>
      <c r="C50" s="54"/>
      <c r="D50" s="54"/>
      <c r="E50" s="54"/>
      <c r="F50" s="58"/>
      <c r="G50" s="58"/>
      <c r="H50" s="55"/>
    </row>
    <row r="51" spans="2:8" x14ac:dyDescent="0.2">
      <c r="B51" s="7" t="s">
        <v>64</v>
      </c>
      <c r="C51" s="54"/>
      <c r="D51" s="54"/>
      <c r="E51" s="54"/>
      <c r="F51" s="58"/>
      <c r="G51" s="58"/>
      <c r="H51" s="55"/>
    </row>
    <row r="52" spans="2:8" x14ac:dyDescent="0.2">
      <c r="B52" s="7" t="s">
        <v>65</v>
      </c>
      <c r="C52" s="54"/>
      <c r="D52" s="54"/>
      <c r="E52" s="54"/>
      <c r="F52" s="58"/>
      <c r="G52" s="58"/>
      <c r="H52" s="55"/>
    </row>
    <row r="53" spans="2:8" x14ac:dyDescent="0.2">
      <c r="B53" s="7" t="s">
        <v>66</v>
      </c>
      <c r="C53" s="54"/>
      <c r="D53" s="54"/>
      <c r="E53" s="54"/>
      <c r="F53" s="58"/>
      <c r="G53" s="58"/>
      <c r="H53" s="55"/>
    </row>
    <row r="54" spans="2:8" x14ac:dyDescent="0.2">
      <c r="B54" s="7" t="s">
        <v>67</v>
      </c>
      <c r="C54" s="54"/>
      <c r="D54" s="54"/>
      <c r="E54" s="54"/>
      <c r="F54" s="58"/>
      <c r="G54" s="58"/>
      <c r="H54" s="55"/>
    </row>
    <row r="55" spans="2:8" ht="22.5" x14ac:dyDescent="0.2">
      <c r="B55" s="7" t="s">
        <v>68</v>
      </c>
      <c r="C55" s="54"/>
      <c r="D55" s="54"/>
      <c r="E55" s="54"/>
      <c r="F55" s="58"/>
      <c r="G55" s="58"/>
      <c r="H55" s="55"/>
    </row>
    <row r="56" spans="2:8" x14ac:dyDescent="0.2">
      <c r="B56" s="7" t="s">
        <v>69</v>
      </c>
      <c r="C56" s="54"/>
      <c r="D56" s="54"/>
      <c r="E56" s="54"/>
      <c r="F56" s="58"/>
      <c r="G56" s="58"/>
      <c r="H56" s="55"/>
    </row>
    <row r="57" spans="2:8" x14ac:dyDescent="0.2">
      <c r="B57" s="7" t="s">
        <v>70</v>
      </c>
      <c r="C57" s="54"/>
      <c r="D57" s="54"/>
      <c r="E57" s="54"/>
      <c r="F57" s="58"/>
      <c r="G57" s="58"/>
      <c r="H57" s="55"/>
    </row>
    <row r="58" spans="2:8" ht="22.5" x14ac:dyDescent="0.2">
      <c r="B58" s="7" t="s">
        <v>71</v>
      </c>
      <c r="C58" s="54"/>
      <c r="D58" s="54"/>
      <c r="E58" s="54"/>
      <c r="F58" s="58"/>
      <c r="G58" s="58"/>
      <c r="H58" s="55"/>
    </row>
    <row r="59" spans="2:8" x14ac:dyDescent="0.2">
      <c r="B59" s="7" t="s">
        <v>72</v>
      </c>
      <c r="C59" s="54"/>
      <c r="D59" s="54"/>
      <c r="E59" s="54"/>
      <c r="F59" s="58"/>
      <c r="G59" s="58"/>
      <c r="H59" s="55"/>
    </row>
    <row r="60" spans="2:8" x14ac:dyDescent="0.2">
      <c r="B60" s="7" t="s">
        <v>73</v>
      </c>
      <c r="C60" s="54"/>
      <c r="D60" s="54"/>
      <c r="E60" s="54"/>
      <c r="F60" s="58"/>
      <c r="G60" s="58"/>
      <c r="H60" s="55"/>
    </row>
    <row r="61" spans="2:8" ht="22.5" x14ac:dyDescent="0.2">
      <c r="B61" s="7" t="s">
        <v>74</v>
      </c>
      <c r="C61" s="54"/>
      <c r="D61" s="54"/>
      <c r="E61" s="54"/>
      <c r="F61" s="58"/>
      <c r="G61" s="58"/>
      <c r="H61" s="55"/>
    </row>
    <row r="62" spans="2:8" ht="22.5" x14ac:dyDescent="0.2">
      <c r="B62" s="7" t="s">
        <v>75</v>
      </c>
      <c r="C62" s="54"/>
      <c r="D62" s="54"/>
      <c r="E62" s="54"/>
      <c r="F62" s="58"/>
      <c r="G62" s="58"/>
      <c r="H62" s="55"/>
    </row>
    <row r="63" spans="2:8" ht="33.75" x14ac:dyDescent="0.2">
      <c r="B63" s="15" t="s">
        <v>150</v>
      </c>
      <c r="C63" s="54"/>
      <c r="D63" s="54"/>
      <c r="E63" s="54"/>
      <c r="F63" s="58"/>
      <c r="G63" s="58"/>
      <c r="H63" s="55"/>
    </row>
    <row r="64" spans="2:8" ht="22.5" x14ac:dyDescent="0.2">
      <c r="B64" s="7" t="s">
        <v>76</v>
      </c>
      <c r="C64" s="54"/>
      <c r="D64" s="54"/>
      <c r="E64" s="54"/>
      <c r="F64" s="58"/>
      <c r="G64" s="58"/>
      <c r="H64" s="55"/>
    </row>
    <row r="65" spans="2:8" ht="22.5" x14ac:dyDescent="0.2">
      <c r="B65" s="7" t="s">
        <v>77</v>
      </c>
      <c r="C65" s="54"/>
      <c r="D65" s="54"/>
      <c r="E65" s="54"/>
      <c r="F65" s="58"/>
      <c r="G65" s="58"/>
      <c r="H65" s="55"/>
    </row>
    <row r="66" spans="2:8" ht="22.5" x14ac:dyDescent="0.2">
      <c r="B66" s="7" t="s">
        <v>78</v>
      </c>
      <c r="C66" s="54"/>
      <c r="D66" s="54"/>
      <c r="E66" s="54"/>
      <c r="F66" s="58"/>
      <c r="G66" s="58"/>
      <c r="H66" s="55"/>
    </row>
    <row r="67" spans="2:8" ht="22.5" x14ac:dyDescent="0.2">
      <c r="B67" s="7" t="s">
        <v>79</v>
      </c>
      <c r="C67" s="54"/>
      <c r="D67" s="54"/>
      <c r="E67" s="54"/>
      <c r="F67" s="58"/>
      <c r="G67" s="58"/>
      <c r="H67" s="55"/>
    </row>
    <row r="68" spans="2:8" x14ac:dyDescent="0.2">
      <c r="B68" s="7" t="s">
        <v>80</v>
      </c>
      <c r="C68" s="54"/>
      <c r="D68" s="54"/>
      <c r="E68" s="54"/>
      <c r="F68" s="58"/>
      <c r="G68" s="58"/>
      <c r="H68" s="55"/>
    </row>
    <row r="69" spans="2:8" x14ac:dyDescent="0.2">
      <c r="B69" s="5" t="s">
        <v>81</v>
      </c>
      <c r="C69" s="6"/>
      <c r="D69" s="6"/>
      <c r="E69" s="6"/>
      <c r="F69" s="6"/>
      <c r="G69" s="6"/>
      <c r="H69" s="6"/>
    </row>
    <row r="70" spans="2:8" ht="22.5" x14ac:dyDescent="0.2">
      <c r="B70" s="7" t="s">
        <v>82</v>
      </c>
      <c r="C70" s="58"/>
      <c r="D70" s="58"/>
      <c r="E70" s="58"/>
      <c r="F70" s="58"/>
      <c r="G70" s="58"/>
      <c r="H70" s="57"/>
    </row>
    <row r="71" spans="2:8" x14ac:dyDescent="0.2">
      <c r="B71" s="7" t="s">
        <v>83</v>
      </c>
      <c r="C71" s="55"/>
      <c r="D71" s="55"/>
      <c r="E71" s="55"/>
      <c r="F71" s="55"/>
      <c r="G71" s="55"/>
      <c r="H71" s="57"/>
    </row>
    <row r="72" spans="2:8" ht="22.5" x14ac:dyDescent="0.2">
      <c r="B72" s="15" t="s">
        <v>148</v>
      </c>
      <c r="C72" s="59"/>
      <c r="D72" s="60"/>
      <c r="E72" s="60"/>
      <c r="F72" s="60"/>
      <c r="G72" s="61"/>
      <c r="H72" s="57"/>
    </row>
    <row r="73" spans="2:8" ht="22.5" x14ac:dyDescent="0.2">
      <c r="B73" s="7" t="s">
        <v>84</v>
      </c>
      <c r="C73" s="71"/>
      <c r="D73" s="72"/>
      <c r="E73" s="72"/>
      <c r="F73" s="72"/>
      <c r="G73" s="73"/>
      <c r="H73" s="57"/>
    </row>
    <row r="74" spans="2:8" ht="33.75" x14ac:dyDescent="0.2">
      <c r="B74" s="7" t="s">
        <v>85</v>
      </c>
      <c r="C74" s="71"/>
      <c r="D74" s="72"/>
      <c r="E74" s="72"/>
      <c r="F74" s="72"/>
      <c r="G74" s="73"/>
      <c r="H74" s="57"/>
    </row>
    <row r="75" spans="2:8" ht="22.5" x14ac:dyDescent="0.2">
      <c r="B75" s="7" t="s">
        <v>86</v>
      </c>
      <c r="C75" s="71"/>
      <c r="D75" s="72"/>
      <c r="E75" s="72"/>
      <c r="F75" s="72"/>
      <c r="G75" s="73"/>
      <c r="H75" s="57"/>
    </row>
    <row r="76" spans="2:8" x14ac:dyDescent="0.2">
      <c r="B76" s="7" t="s">
        <v>87</v>
      </c>
      <c r="C76" s="58"/>
      <c r="D76" s="58"/>
      <c r="E76" s="58"/>
      <c r="F76" s="58"/>
      <c r="G76" s="58"/>
      <c r="H76" s="57"/>
    </row>
    <row r="77" spans="2:8" x14ac:dyDescent="0.2">
      <c r="B77" s="7" t="s">
        <v>83</v>
      </c>
      <c r="C77" s="55"/>
      <c r="D77" s="55"/>
      <c r="E77" s="55"/>
      <c r="F77" s="55"/>
      <c r="G77" s="55"/>
      <c r="H77" s="57"/>
    </row>
    <row r="78" spans="2:8" ht="22.5" x14ac:dyDescent="0.2">
      <c r="B78" s="15" t="s">
        <v>148</v>
      </c>
      <c r="C78" s="59"/>
      <c r="D78" s="60"/>
      <c r="E78" s="60"/>
      <c r="F78" s="60"/>
      <c r="G78" s="61"/>
      <c r="H78" s="57"/>
    </row>
    <row r="79" spans="2:8" ht="22.5" x14ac:dyDescent="0.2">
      <c r="B79" s="7" t="s">
        <v>84</v>
      </c>
      <c r="C79" s="71"/>
      <c r="D79" s="72"/>
      <c r="E79" s="72"/>
      <c r="F79" s="72"/>
      <c r="G79" s="73"/>
      <c r="H79" s="57"/>
    </row>
    <row r="80" spans="2:8" ht="33.75" x14ac:dyDescent="0.2">
      <c r="B80" s="7" t="s">
        <v>88</v>
      </c>
      <c r="C80" s="71"/>
      <c r="D80" s="72"/>
      <c r="E80" s="72"/>
      <c r="F80" s="72"/>
      <c r="G80" s="73"/>
      <c r="H80" s="57"/>
    </row>
    <row r="81" spans="2:8" ht="22.5" x14ac:dyDescent="0.2">
      <c r="B81" s="7" t="s">
        <v>86</v>
      </c>
      <c r="C81" s="71"/>
      <c r="D81" s="72"/>
      <c r="E81" s="72"/>
      <c r="F81" s="72"/>
      <c r="G81" s="73"/>
      <c r="H81" s="57"/>
    </row>
    <row r="82" spans="2:8" ht="29.25" customHeight="1" x14ac:dyDescent="0.2">
      <c r="B82" s="8" t="s">
        <v>89</v>
      </c>
      <c r="C82" s="70"/>
      <c r="D82" s="70"/>
      <c r="E82" s="70"/>
      <c r="F82" s="70"/>
      <c r="G82" s="70"/>
      <c r="H82" s="70"/>
    </row>
  </sheetData>
  <sheetProtection algorithmName="SHA-512" hashValue="GhQ0EL9NsIdt4sJJODid6f4FICIo62ApzePdZn9jrOXdt7H3aZOw+SFPBZSreITAD0b3enD+8nsWXqsYxG0kww==" saltValue="wmBfQchjRgYphgbwSQuajg==" spinCount="100000" sheet="1" formatCells="0" formatColumns="0" insertColumns="0" insertRows="0" insertHyperlinks="0" deleteColumns="0" deleteRows="0" sort="0" autoFilter="0" pivotTables="0"/>
  <mergeCells count="12">
    <mergeCell ref="C81:G81"/>
    <mergeCell ref="C82:H82"/>
    <mergeCell ref="C7:H7"/>
    <mergeCell ref="C16:F16"/>
    <mergeCell ref="C4:D4"/>
    <mergeCell ref="C5:D5"/>
    <mergeCell ref="C6:D6"/>
    <mergeCell ref="C73:G73"/>
    <mergeCell ref="C74:G74"/>
    <mergeCell ref="C75:G75"/>
    <mergeCell ref="C79:G79"/>
    <mergeCell ref="C80:G80"/>
  </mergeCells>
  <conditionalFormatting sqref="C4:C6">
    <cfRule type="expression" dxfId="5" priority="1">
      <formula>AND(C4=AK4,NOT(ISBLANK(AK4)))</formula>
    </cfRule>
    <cfRule type="expression" dxfId="4" priority="2">
      <formula>AND(C4=BH4,BH4&lt;&gt;"")</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K34"/>
  <sheetViews>
    <sheetView tabSelected="1" workbookViewId="0">
      <pane xSplit="2" ySplit="7" topLeftCell="C8" activePane="bottomRight" state="frozen"/>
      <selection pane="topRight"/>
      <selection pane="bottomLeft"/>
      <selection pane="bottomRight" activeCell="B22" sqref="B22"/>
    </sheetView>
  </sheetViews>
  <sheetFormatPr defaultRowHeight="11.25" x14ac:dyDescent="0.2"/>
  <cols>
    <col min="1" max="1" width="5" customWidth="1"/>
    <col min="2" max="2" width="37" customWidth="1"/>
    <col min="3" max="7" width="16" customWidth="1"/>
    <col min="8" max="8" width="32" customWidth="1"/>
    <col min="9" max="9" width="36" customWidth="1"/>
  </cols>
  <sheetData>
    <row r="1" spans="2:11" ht="12.75" x14ac:dyDescent="0.2">
      <c r="B1" s="26" t="s">
        <v>9</v>
      </c>
      <c r="C1" s="2"/>
    </row>
    <row r="2" spans="2:11" ht="12.75" x14ac:dyDescent="0.2">
      <c r="B2" s="26" t="s">
        <v>93</v>
      </c>
      <c r="C2" s="2"/>
    </row>
    <row r="3" spans="2:11" x14ac:dyDescent="0.2">
      <c r="B3" s="1"/>
      <c r="C3" s="2"/>
    </row>
    <row r="4" spans="2:11" ht="12.75" x14ac:dyDescent="0.2">
      <c r="B4" s="26" t="s">
        <v>3</v>
      </c>
      <c r="C4" s="62" cm="1">
        <f t="array" ref="C4">'Vendor Instructions'!D7:D7</f>
        <v>0</v>
      </c>
      <c r="D4" s="63"/>
    </row>
    <row r="6" spans="2:11" ht="12" customHeight="1" x14ac:dyDescent="0.2">
      <c r="C6" s="66"/>
      <c r="D6" s="67"/>
      <c r="E6" s="67"/>
      <c r="F6" s="67"/>
      <c r="G6" s="67"/>
      <c r="H6" s="67"/>
      <c r="I6" s="67"/>
    </row>
    <row r="7" spans="2:11" ht="33.75" x14ac:dyDescent="0.2">
      <c r="B7" s="14" t="s">
        <v>93</v>
      </c>
      <c r="C7" s="4" t="s">
        <v>13</v>
      </c>
      <c r="D7" s="4" t="s">
        <v>14</v>
      </c>
      <c r="E7" s="4" t="s">
        <v>15</v>
      </c>
      <c r="F7" s="4" t="s">
        <v>16</v>
      </c>
      <c r="G7" s="4" t="s">
        <v>17</v>
      </c>
      <c r="H7" s="4" t="s">
        <v>94</v>
      </c>
      <c r="I7" s="4" t="s">
        <v>18</v>
      </c>
    </row>
    <row r="8" spans="2:11" x14ac:dyDescent="0.2">
      <c r="B8" s="5" t="s">
        <v>95</v>
      </c>
      <c r="C8" s="5"/>
      <c r="D8" s="5"/>
      <c r="E8" s="5"/>
      <c r="F8" s="5"/>
      <c r="G8" s="5"/>
      <c r="H8" s="5"/>
      <c r="I8" s="5"/>
    </row>
    <row r="9" spans="2:11" ht="11.25" customHeight="1" x14ac:dyDescent="0.2">
      <c r="B9" s="7" t="s">
        <v>96</v>
      </c>
      <c r="C9" s="42">
        <v>3700</v>
      </c>
      <c r="D9" s="42">
        <v>3700</v>
      </c>
      <c r="E9" s="42">
        <v>3700</v>
      </c>
      <c r="F9" s="42">
        <v>3700</v>
      </c>
      <c r="G9" s="42">
        <v>3700</v>
      </c>
      <c r="H9" s="53"/>
      <c r="I9" s="8"/>
    </row>
    <row r="10" spans="2:11" x14ac:dyDescent="0.2">
      <c r="B10" s="5" t="s">
        <v>97</v>
      </c>
      <c r="C10" s="5"/>
      <c r="D10" s="5"/>
      <c r="E10" s="5"/>
      <c r="F10" s="5"/>
      <c r="G10" s="5"/>
      <c r="H10" s="5"/>
      <c r="I10" s="5"/>
    </row>
    <row r="11" spans="2:11" x14ac:dyDescent="0.2">
      <c r="B11" s="7" t="s">
        <v>98</v>
      </c>
      <c r="C11" s="54"/>
      <c r="D11" s="54"/>
      <c r="E11" s="54"/>
      <c r="F11" s="8"/>
      <c r="G11" s="8"/>
      <c r="H11" s="8"/>
      <c r="I11" s="55"/>
    </row>
    <row r="12" spans="2:11" x14ac:dyDescent="0.2">
      <c r="B12" s="7" t="s">
        <v>99</v>
      </c>
      <c r="C12" s="54"/>
      <c r="D12" s="54"/>
      <c r="E12" s="54"/>
      <c r="F12" s="8"/>
      <c r="G12" s="8"/>
      <c r="H12" s="8"/>
      <c r="I12" s="57"/>
    </row>
    <row r="13" spans="2:11" x14ac:dyDescent="0.2">
      <c r="B13" s="7" t="s">
        <v>99</v>
      </c>
      <c r="C13" s="54"/>
      <c r="D13" s="54"/>
      <c r="E13" s="54"/>
      <c r="F13" s="8"/>
      <c r="G13" s="8"/>
      <c r="H13" s="8"/>
      <c r="I13" s="57"/>
    </row>
    <row r="14" spans="2:11" x14ac:dyDescent="0.2">
      <c r="B14" s="7" t="s">
        <v>25</v>
      </c>
      <c r="C14" s="8"/>
      <c r="D14" s="8"/>
      <c r="E14" s="8"/>
      <c r="F14" s="56"/>
      <c r="G14" s="56"/>
      <c r="H14" s="8"/>
      <c r="I14" s="57"/>
    </row>
    <row r="15" spans="2:11" x14ac:dyDescent="0.2">
      <c r="B15" s="7" t="s">
        <v>100</v>
      </c>
      <c r="C15" s="44">
        <f>C10+C11+0+C12+C13</f>
        <v>0</v>
      </c>
      <c r="D15" s="44">
        <f>D10+D11+0+D12+D13</f>
        <v>0</v>
      </c>
      <c r="E15" s="44">
        <f>E10+E11+0+E12+E13</f>
        <v>0</v>
      </c>
      <c r="F15" s="8"/>
      <c r="G15" s="8"/>
      <c r="H15" s="8"/>
      <c r="I15" s="8"/>
    </row>
    <row r="16" spans="2:11" hidden="1" x14ac:dyDescent="0.2">
      <c r="B16" s="5" t="s">
        <v>101</v>
      </c>
      <c r="C16" s="5"/>
      <c r="D16" s="5"/>
      <c r="E16" s="5"/>
      <c r="F16" s="5"/>
      <c r="G16" s="5"/>
      <c r="H16" s="5"/>
      <c r="I16" s="5"/>
      <c r="K16" s="46"/>
    </row>
    <row r="17" spans="2:11" hidden="1" x14ac:dyDescent="0.2">
      <c r="B17" s="7" t="s">
        <v>44</v>
      </c>
      <c r="C17" s="44">
        <f>C15*C9</f>
        <v>0</v>
      </c>
      <c r="D17" s="44">
        <f>D15*D9</f>
        <v>0</v>
      </c>
      <c r="E17" s="44">
        <f>E15*E9</f>
        <v>0</v>
      </c>
      <c r="F17" s="44">
        <f>E15*F9*(F14+1)</f>
        <v>0</v>
      </c>
      <c r="G17" s="44">
        <f>E15*(F14+1)*(G14+1)*G9</f>
        <v>0</v>
      </c>
      <c r="H17" s="50"/>
      <c r="I17" s="8"/>
      <c r="K17" s="46"/>
    </row>
    <row r="18" spans="2:11" hidden="1" x14ac:dyDescent="0.2">
      <c r="B18" s="7" t="s">
        <v>45</v>
      </c>
      <c r="C18" s="44">
        <f>C17*12</f>
        <v>0</v>
      </c>
      <c r="D18" s="44">
        <f>D17*12</f>
        <v>0</v>
      </c>
      <c r="E18" s="44">
        <f>E17*12</f>
        <v>0</v>
      </c>
      <c r="F18" s="44">
        <f>F17*12</f>
        <v>0</v>
      </c>
      <c r="G18" s="44">
        <f>G17*12</f>
        <v>0</v>
      </c>
      <c r="H18" s="50"/>
      <c r="I18" s="8"/>
      <c r="K18" s="46"/>
    </row>
    <row r="19" spans="2:11" ht="22.5" hidden="1" x14ac:dyDescent="0.2">
      <c r="B19" s="7" t="s">
        <v>46</v>
      </c>
      <c r="C19" s="44" t="s">
        <v>47</v>
      </c>
      <c r="D19" s="44">
        <f>D18-C18</f>
        <v>0</v>
      </c>
      <c r="E19" s="44">
        <f>E18-D18</f>
        <v>0</v>
      </c>
      <c r="F19" s="44">
        <f>F18-E18</f>
        <v>0</v>
      </c>
      <c r="G19" s="44">
        <f>G18-F18</f>
        <v>0</v>
      </c>
      <c r="H19" s="50"/>
      <c r="I19" s="8"/>
      <c r="K19" s="46"/>
    </row>
    <row r="20" spans="2:11" ht="22.5" hidden="1" x14ac:dyDescent="0.2">
      <c r="B20" s="7" t="s">
        <v>48</v>
      </c>
      <c r="C20" s="45" t="s">
        <v>49</v>
      </c>
      <c r="D20" s="45" t="e">
        <f>D19/C18</f>
        <v>#DIV/0!</v>
      </c>
      <c r="E20" s="45" t="e">
        <f>E19/D18</f>
        <v>#DIV/0!</v>
      </c>
      <c r="F20" s="45" t="e">
        <f>F19/E18</f>
        <v>#DIV/0!</v>
      </c>
      <c r="G20" s="45" t="e">
        <f>G19/F18</f>
        <v>#DIV/0!</v>
      </c>
      <c r="H20" s="51"/>
      <c r="I20" s="8"/>
      <c r="K20" s="46"/>
    </row>
    <row r="21" spans="2:11" x14ac:dyDescent="0.2">
      <c r="B21" s="5" t="s">
        <v>102</v>
      </c>
      <c r="C21" s="5"/>
      <c r="D21" s="5"/>
      <c r="E21" s="5"/>
      <c r="F21" s="5"/>
      <c r="G21" s="5"/>
      <c r="H21" s="5"/>
      <c r="I21" s="5"/>
    </row>
    <row r="22" spans="2:11" ht="22.5" x14ac:dyDescent="0.2">
      <c r="B22" s="15" t="s">
        <v>138</v>
      </c>
      <c r="C22" s="54"/>
      <c r="D22" s="54"/>
      <c r="E22" s="54"/>
      <c r="F22" s="8"/>
      <c r="G22" s="8"/>
      <c r="H22" s="8"/>
      <c r="I22" s="55"/>
    </row>
    <row r="23" spans="2:11" ht="22.5" x14ac:dyDescent="0.2">
      <c r="B23" s="15" t="s">
        <v>139</v>
      </c>
      <c r="C23" s="54"/>
      <c r="D23" s="54"/>
      <c r="E23" s="54"/>
      <c r="F23" s="8"/>
      <c r="G23" s="8"/>
      <c r="H23" s="8"/>
      <c r="I23" s="57"/>
    </row>
    <row r="24" spans="2:11" ht="22.5" x14ac:dyDescent="0.2">
      <c r="B24" s="15" t="s">
        <v>140</v>
      </c>
      <c r="C24" s="54"/>
      <c r="D24" s="54"/>
      <c r="E24" s="54"/>
      <c r="F24" s="8"/>
      <c r="G24" s="8"/>
      <c r="H24" s="8"/>
      <c r="I24" s="57"/>
    </row>
    <row r="25" spans="2:11" ht="22.5" x14ac:dyDescent="0.2">
      <c r="B25" s="15" t="s">
        <v>141</v>
      </c>
      <c r="C25" s="54"/>
      <c r="D25" s="54"/>
      <c r="E25" s="54"/>
      <c r="F25" s="8"/>
      <c r="G25" s="8"/>
      <c r="H25" s="8"/>
      <c r="I25" s="57"/>
    </row>
    <row r="26" spans="2:11" ht="22.5" x14ac:dyDescent="0.2">
      <c r="B26" s="15" t="s">
        <v>142</v>
      </c>
      <c r="C26" s="54"/>
      <c r="D26" s="54"/>
      <c r="E26" s="54"/>
      <c r="F26" s="8"/>
      <c r="G26" s="8"/>
      <c r="H26" s="8"/>
      <c r="I26" s="57"/>
    </row>
    <row r="27" spans="2:11" ht="56.25" x14ac:dyDescent="0.2">
      <c r="B27" s="7" t="s">
        <v>103</v>
      </c>
      <c r="C27" s="11"/>
      <c r="D27" s="11"/>
      <c r="E27" s="11"/>
      <c r="F27" s="56"/>
      <c r="G27" s="56"/>
      <c r="H27" s="8"/>
      <c r="I27" s="55"/>
    </row>
    <row r="28" spans="2:11" x14ac:dyDescent="0.2">
      <c r="B28" s="5" t="s">
        <v>104</v>
      </c>
      <c r="C28" s="5"/>
      <c r="D28" s="5"/>
      <c r="E28" s="5"/>
      <c r="F28" s="5"/>
      <c r="G28" s="5"/>
      <c r="H28" s="5"/>
      <c r="I28" s="5"/>
    </row>
    <row r="29" spans="2:11" ht="12.75" x14ac:dyDescent="0.2">
      <c r="B29" s="7" t="s">
        <v>105</v>
      </c>
      <c r="C29" s="58"/>
      <c r="D29" s="58"/>
      <c r="E29" s="58"/>
      <c r="F29" s="8"/>
      <c r="G29" s="8"/>
      <c r="H29" s="52"/>
      <c r="I29" s="55"/>
    </row>
    <row r="30" spans="2:11" ht="12.75" x14ac:dyDescent="0.2">
      <c r="B30" s="7" t="s">
        <v>106</v>
      </c>
      <c r="C30" s="58"/>
      <c r="D30" s="58"/>
      <c r="E30" s="58"/>
      <c r="F30" s="8"/>
      <c r="G30" s="8"/>
      <c r="H30" s="52"/>
      <c r="I30" s="55"/>
    </row>
    <row r="31" spans="2:11" ht="12.75" x14ac:dyDescent="0.2">
      <c r="B31" s="7" t="s">
        <v>107</v>
      </c>
      <c r="C31" s="58"/>
      <c r="D31" s="58"/>
      <c r="E31" s="58"/>
      <c r="F31" s="8"/>
      <c r="G31" s="8"/>
      <c r="H31" s="52"/>
      <c r="I31" s="55"/>
    </row>
    <row r="32" spans="2:11" ht="22.5" x14ac:dyDescent="0.2">
      <c r="B32" s="7" t="s">
        <v>108</v>
      </c>
      <c r="C32" s="58"/>
      <c r="D32" s="58"/>
      <c r="E32" s="58"/>
      <c r="F32" s="8"/>
      <c r="G32" s="8"/>
      <c r="H32" s="52"/>
      <c r="I32" s="55"/>
    </row>
    <row r="33" spans="2:9" ht="12.75" x14ac:dyDescent="0.2">
      <c r="B33" s="7" t="s">
        <v>99</v>
      </c>
      <c r="C33" s="58"/>
      <c r="D33" s="58"/>
      <c r="E33" s="58"/>
      <c r="F33" s="8"/>
      <c r="G33" s="8"/>
      <c r="H33" s="52"/>
      <c r="I33" s="57"/>
    </row>
    <row r="34" spans="2:9" ht="23.25" customHeight="1" x14ac:dyDescent="0.2">
      <c r="B34" s="8" t="s">
        <v>89</v>
      </c>
      <c r="C34" s="70"/>
      <c r="D34" s="70"/>
      <c r="E34" s="70"/>
      <c r="F34" s="70"/>
      <c r="G34" s="70"/>
      <c r="H34" s="70"/>
      <c r="I34" s="70"/>
    </row>
  </sheetData>
  <sheetProtection algorithmName="SHA-512" hashValue="8kj+50fpqf04AJbQ8o3NAbG55qHGbJlH6U5UIo5Q7eEJl2SK8Bl2YrUk0WHjdV2xdS1ntfPBL3sFF68DeIhTcQ==" saltValue="7bLjQUM0x8k8IM6wu7arvw==" spinCount="100000" sheet="1" formatCells="0" formatColumns="0" insertColumns="0" insertRows="0" insertHyperlinks="0" deleteColumns="0" deleteRows="0" sort="0" autoFilter="0" pivotTables="0"/>
  <mergeCells count="3">
    <mergeCell ref="C6:I6"/>
    <mergeCell ref="C34:I34"/>
    <mergeCell ref="C4:D4"/>
  </mergeCells>
  <conditionalFormatting sqref="C4">
    <cfRule type="expression" dxfId="3" priority="1">
      <formula>AND(C4=AL4,NOT(ISBLANK(AL4)))</formula>
    </cfRule>
    <cfRule type="expression" dxfId="2" priority="2">
      <formula>AND(C4=BI4,BI4&lt;&gt;"")</formula>
    </cfRule>
  </conditionalFormatting>
  <pageMargins left="0.7" right="0.7" top="0.75" bottom="0.75" header="0.3" footer="0.3"/>
  <pageSetup fitToHeight="0"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Title="Fee Basis" prompt="Select fee basis from list" xr:uid="{18F6D912-CCCD-4226-876D-E36DDAD560E9}">
          <x14:formula1>
            <xm:f>List!$A$2:$A$9</xm:f>
          </x14:formula1>
          <xm:sqref>H29:H33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69186-5660-414A-9286-6AF166ABB3A0}">
  <dimension ref="B1:K44"/>
  <sheetViews>
    <sheetView workbookViewId="0">
      <selection activeCell="B27" sqref="B27"/>
    </sheetView>
  </sheetViews>
  <sheetFormatPr defaultRowHeight="11.25" x14ac:dyDescent="0.2"/>
  <cols>
    <col min="1" max="1" width="5" customWidth="1"/>
    <col min="2" max="2" width="36" customWidth="1"/>
    <col min="3" max="7" width="16" customWidth="1"/>
    <col min="8" max="8" width="35.33203125" customWidth="1"/>
    <col min="9" max="9" width="36" customWidth="1"/>
  </cols>
  <sheetData>
    <row r="1" spans="2:11" ht="12.75" x14ac:dyDescent="0.2">
      <c r="B1" s="26" t="s">
        <v>9</v>
      </c>
      <c r="C1" s="2"/>
    </row>
    <row r="2" spans="2:11" ht="12.75" x14ac:dyDescent="0.2">
      <c r="B2" s="26" t="s">
        <v>92</v>
      </c>
      <c r="C2" s="2"/>
    </row>
    <row r="3" spans="2:11" x14ac:dyDescent="0.2">
      <c r="B3" s="1"/>
      <c r="C3" s="2"/>
    </row>
    <row r="4" spans="2:11" ht="12.75" x14ac:dyDescent="0.2">
      <c r="B4" s="26" t="s">
        <v>3</v>
      </c>
      <c r="C4" s="62" cm="1">
        <f t="array" ref="C4">'Vendor Instructions'!D7:D7</f>
        <v>0</v>
      </c>
      <c r="D4" s="63"/>
    </row>
    <row r="6" spans="2:11" ht="12" customHeight="1" x14ac:dyDescent="0.2">
      <c r="C6" s="66"/>
      <c r="D6" s="67"/>
      <c r="E6" s="67"/>
      <c r="F6" s="67"/>
      <c r="G6" s="67"/>
      <c r="H6" s="67"/>
      <c r="I6" s="67"/>
    </row>
    <row r="7" spans="2:11" ht="33.75" x14ac:dyDescent="0.2">
      <c r="B7" s="14" t="s">
        <v>92</v>
      </c>
      <c r="C7" s="4" t="s">
        <v>13</v>
      </c>
      <c r="D7" s="4" t="s">
        <v>14</v>
      </c>
      <c r="E7" s="4" t="s">
        <v>15</v>
      </c>
      <c r="F7" s="4" t="s">
        <v>16</v>
      </c>
      <c r="G7" s="4" t="s">
        <v>17</v>
      </c>
      <c r="H7" s="4" t="s">
        <v>94</v>
      </c>
      <c r="I7" s="4" t="s">
        <v>18</v>
      </c>
    </row>
    <row r="8" spans="2:11" x14ac:dyDescent="0.2">
      <c r="B8" s="5" t="s">
        <v>95</v>
      </c>
      <c r="C8" s="5"/>
      <c r="D8" s="5"/>
      <c r="E8" s="5"/>
      <c r="F8" s="5"/>
      <c r="G8" s="5"/>
      <c r="H8" s="5"/>
      <c r="I8" s="5"/>
    </row>
    <row r="9" spans="2:11" x14ac:dyDescent="0.2">
      <c r="B9" s="15" t="s">
        <v>109</v>
      </c>
      <c r="C9" s="42" t="s">
        <v>129</v>
      </c>
      <c r="D9" s="42" t="s">
        <v>129</v>
      </c>
      <c r="E9" s="42" t="s">
        <v>129</v>
      </c>
      <c r="F9" s="42" t="s">
        <v>129</v>
      </c>
      <c r="G9" s="42" t="s">
        <v>129</v>
      </c>
      <c r="H9" s="53"/>
      <c r="I9" s="8"/>
    </row>
    <row r="10" spans="2:11" x14ac:dyDescent="0.2">
      <c r="B10" s="5" t="s">
        <v>110</v>
      </c>
      <c r="C10" s="5"/>
      <c r="D10" s="5"/>
      <c r="E10" s="5"/>
      <c r="F10" s="5"/>
      <c r="G10" s="5"/>
      <c r="H10" s="5"/>
      <c r="I10" s="5"/>
    </row>
    <row r="11" spans="2:11" x14ac:dyDescent="0.2">
      <c r="B11" s="15" t="s">
        <v>111</v>
      </c>
      <c r="C11" s="54"/>
      <c r="D11" s="54"/>
      <c r="E11" s="54"/>
      <c r="F11" s="8"/>
      <c r="G11" s="8"/>
      <c r="H11" s="8"/>
      <c r="I11" s="55"/>
    </row>
    <row r="12" spans="2:11" x14ac:dyDescent="0.2">
      <c r="B12" s="7" t="s">
        <v>99</v>
      </c>
      <c r="C12" s="54"/>
      <c r="D12" s="54"/>
      <c r="E12" s="54"/>
      <c r="F12" s="8"/>
      <c r="G12" s="8"/>
      <c r="H12" s="8"/>
      <c r="I12" s="57"/>
    </row>
    <row r="13" spans="2:11" x14ac:dyDescent="0.2">
      <c r="B13" s="7" t="s">
        <v>99</v>
      </c>
      <c r="C13" s="54"/>
      <c r="D13" s="54"/>
      <c r="E13" s="54"/>
      <c r="F13" s="8"/>
      <c r="G13" s="8"/>
      <c r="H13" s="8"/>
      <c r="I13" s="57"/>
    </row>
    <row r="14" spans="2:11" x14ac:dyDescent="0.2">
      <c r="B14" s="7" t="s">
        <v>25</v>
      </c>
      <c r="C14" s="8"/>
      <c r="D14" s="8"/>
      <c r="E14" s="8"/>
      <c r="F14" s="56"/>
      <c r="G14" s="56"/>
      <c r="H14" s="8"/>
      <c r="I14" s="57"/>
    </row>
    <row r="15" spans="2:11" x14ac:dyDescent="0.2">
      <c r="B15" s="15" t="s">
        <v>112</v>
      </c>
      <c r="C15" s="44">
        <f>C10+C11+0+C12+C13</f>
        <v>0</v>
      </c>
      <c r="D15" s="44">
        <f>D10+D11+0+D12+D13</f>
        <v>0</v>
      </c>
      <c r="E15" s="44">
        <f>E10+E11+0+E12+E13</f>
        <v>0</v>
      </c>
      <c r="F15" s="8"/>
      <c r="G15" s="8"/>
      <c r="H15" s="8"/>
      <c r="I15" s="8"/>
    </row>
    <row r="16" spans="2:11" hidden="1" x14ac:dyDescent="0.2">
      <c r="B16" s="5" t="s">
        <v>113</v>
      </c>
      <c r="C16" s="5"/>
      <c r="D16" s="5"/>
      <c r="E16" s="5"/>
      <c r="F16" s="5"/>
      <c r="G16" s="5"/>
      <c r="H16" s="5"/>
      <c r="I16" s="5"/>
      <c r="K16" s="46"/>
    </row>
    <row r="17" spans="2:11" hidden="1" x14ac:dyDescent="0.2">
      <c r="B17" s="7" t="s">
        <v>44</v>
      </c>
      <c r="C17" s="44" t="e">
        <f>C15*C9</f>
        <v>#VALUE!</v>
      </c>
      <c r="D17" s="44" t="e">
        <f>D15*D9</f>
        <v>#VALUE!</v>
      </c>
      <c r="E17" s="44" t="e">
        <f>E15*E9</f>
        <v>#VALUE!</v>
      </c>
      <c r="F17" s="44" t="e">
        <f>E15*F9*(F14+1)</f>
        <v>#VALUE!</v>
      </c>
      <c r="G17" s="44" t="e">
        <f>E15*(F14+1)*(G14+1)*G9</f>
        <v>#VALUE!</v>
      </c>
      <c r="H17" s="50"/>
      <c r="I17" s="8"/>
      <c r="K17" s="46"/>
    </row>
    <row r="18" spans="2:11" hidden="1" x14ac:dyDescent="0.2">
      <c r="B18" s="7" t="s">
        <v>45</v>
      </c>
      <c r="C18" s="44" t="e">
        <f>C17*12</f>
        <v>#VALUE!</v>
      </c>
      <c r="D18" s="44" t="e">
        <f>D17*12</f>
        <v>#VALUE!</v>
      </c>
      <c r="E18" s="44" t="e">
        <f>E17*12</f>
        <v>#VALUE!</v>
      </c>
      <c r="F18" s="44" t="e">
        <f>F17*12</f>
        <v>#VALUE!</v>
      </c>
      <c r="G18" s="44" t="e">
        <f>G17*12</f>
        <v>#VALUE!</v>
      </c>
      <c r="H18" s="50"/>
      <c r="I18" s="8"/>
      <c r="K18" s="46"/>
    </row>
    <row r="19" spans="2:11" ht="22.5" hidden="1" x14ac:dyDescent="0.2">
      <c r="B19" s="7" t="s">
        <v>46</v>
      </c>
      <c r="C19" s="44" t="s">
        <v>47</v>
      </c>
      <c r="D19" s="44" t="e">
        <f>D18-C18</f>
        <v>#VALUE!</v>
      </c>
      <c r="E19" s="44" t="e">
        <f>E18-D18</f>
        <v>#VALUE!</v>
      </c>
      <c r="F19" s="44" t="e">
        <f>F18-E18</f>
        <v>#VALUE!</v>
      </c>
      <c r="G19" s="44" t="e">
        <f>G18-F18</f>
        <v>#VALUE!</v>
      </c>
      <c r="H19" s="50"/>
      <c r="I19" s="8"/>
      <c r="K19" s="46"/>
    </row>
    <row r="20" spans="2:11" ht="22.5" hidden="1" x14ac:dyDescent="0.2">
      <c r="B20" s="7" t="s">
        <v>48</v>
      </c>
      <c r="C20" s="45" t="s">
        <v>49</v>
      </c>
      <c r="D20" s="45" t="e">
        <f>D19/C18</f>
        <v>#VALUE!</v>
      </c>
      <c r="E20" s="45" t="e">
        <f>E19/D18</f>
        <v>#VALUE!</v>
      </c>
      <c r="F20" s="45" t="e">
        <f>F19/E18</f>
        <v>#VALUE!</v>
      </c>
      <c r="G20" s="45" t="e">
        <f>G19/F18</f>
        <v>#VALUE!</v>
      </c>
      <c r="H20" s="51"/>
      <c r="I20" s="8"/>
      <c r="K20" s="46"/>
    </row>
    <row r="21" spans="2:11" x14ac:dyDescent="0.2">
      <c r="B21" s="5" t="s">
        <v>114</v>
      </c>
      <c r="C21" s="5"/>
      <c r="D21" s="5"/>
      <c r="E21" s="5"/>
      <c r="F21" s="5"/>
      <c r="G21" s="5"/>
      <c r="H21" s="5"/>
      <c r="I21" s="5"/>
    </row>
    <row r="22" spans="2:11" ht="22.5" x14ac:dyDescent="0.2">
      <c r="B22" s="15" t="s">
        <v>143</v>
      </c>
      <c r="C22" s="54"/>
      <c r="D22" s="54"/>
      <c r="E22" s="54"/>
      <c r="F22" s="8"/>
      <c r="G22" s="8"/>
      <c r="H22" s="8"/>
      <c r="I22" s="55"/>
    </row>
    <row r="23" spans="2:11" ht="22.5" x14ac:dyDescent="0.2">
      <c r="B23" s="15" t="s">
        <v>144</v>
      </c>
      <c r="C23" s="54"/>
      <c r="D23" s="54"/>
      <c r="E23" s="54"/>
      <c r="F23" s="8"/>
      <c r="G23" s="8"/>
      <c r="H23" s="8"/>
      <c r="I23" s="57"/>
    </row>
    <row r="24" spans="2:11" ht="22.5" x14ac:dyDescent="0.2">
      <c r="B24" s="15" t="s">
        <v>145</v>
      </c>
      <c r="C24" s="54"/>
      <c r="D24" s="54"/>
      <c r="E24" s="54"/>
      <c r="F24" s="8"/>
      <c r="G24" s="8"/>
      <c r="H24" s="8"/>
      <c r="I24" s="57"/>
    </row>
    <row r="25" spans="2:11" ht="22.5" x14ac:dyDescent="0.2">
      <c r="B25" s="15" t="s">
        <v>146</v>
      </c>
      <c r="C25" s="54"/>
      <c r="D25" s="54"/>
      <c r="E25" s="54"/>
      <c r="F25" s="8"/>
      <c r="G25" s="8"/>
      <c r="H25" s="8"/>
      <c r="I25" s="57"/>
    </row>
    <row r="26" spans="2:11" ht="22.5" x14ac:dyDescent="0.2">
      <c r="B26" s="15" t="s">
        <v>147</v>
      </c>
      <c r="C26" s="54"/>
      <c r="D26" s="54"/>
      <c r="E26" s="54"/>
      <c r="F26" s="8"/>
      <c r="G26" s="8"/>
      <c r="H26" s="8"/>
      <c r="I26" s="57"/>
    </row>
    <row r="27" spans="2:11" ht="56.25" x14ac:dyDescent="0.2">
      <c r="B27" s="7" t="s">
        <v>115</v>
      </c>
      <c r="C27" s="11"/>
      <c r="D27" s="11"/>
      <c r="E27" s="11"/>
      <c r="F27" s="56"/>
      <c r="G27" s="56"/>
      <c r="H27" s="8"/>
      <c r="I27" s="55"/>
    </row>
    <row r="28" spans="2:11" x14ac:dyDescent="0.2">
      <c r="B28" s="5" t="s">
        <v>116</v>
      </c>
      <c r="C28" s="5"/>
      <c r="D28" s="5"/>
      <c r="E28" s="5"/>
      <c r="F28" s="5"/>
      <c r="G28" s="5"/>
      <c r="H28" s="5"/>
      <c r="I28" s="5"/>
    </row>
    <row r="29" spans="2:11" ht="12.75" x14ac:dyDescent="0.2">
      <c r="B29" s="7" t="s">
        <v>105</v>
      </c>
      <c r="C29" s="58"/>
      <c r="D29" s="58"/>
      <c r="E29" s="58"/>
      <c r="F29" s="8"/>
      <c r="G29" s="8"/>
      <c r="H29" s="52"/>
      <c r="I29" s="55"/>
    </row>
    <row r="30" spans="2:11" ht="12.75" x14ac:dyDescent="0.2">
      <c r="B30" s="7" t="s">
        <v>117</v>
      </c>
      <c r="C30" s="58"/>
      <c r="D30" s="58"/>
      <c r="E30" s="58"/>
      <c r="F30" s="8"/>
      <c r="G30" s="8"/>
      <c r="H30" s="52"/>
      <c r="I30" s="55"/>
    </row>
    <row r="31" spans="2:11" ht="12.75" x14ac:dyDescent="0.2">
      <c r="B31" s="7" t="s">
        <v>118</v>
      </c>
      <c r="C31" s="58"/>
      <c r="D31" s="58"/>
      <c r="E31" s="58"/>
      <c r="F31" s="8"/>
      <c r="G31" s="8"/>
      <c r="H31" s="52"/>
      <c r="I31" s="55"/>
    </row>
    <row r="32" spans="2:11" ht="12.75" x14ac:dyDescent="0.2">
      <c r="B32" s="7" t="s">
        <v>119</v>
      </c>
      <c r="C32" s="58"/>
      <c r="D32" s="58"/>
      <c r="E32" s="58"/>
      <c r="F32" s="8"/>
      <c r="G32" s="8"/>
      <c r="H32" s="52"/>
      <c r="I32" s="55"/>
    </row>
    <row r="33" spans="2:9" ht="12.75" x14ac:dyDescent="0.2">
      <c r="B33" s="7" t="s">
        <v>120</v>
      </c>
      <c r="C33" s="58"/>
      <c r="D33" s="58"/>
      <c r="E33" s="58"/>
      <c r="F33" s="8"/>
      <c r="G33" s="8"/>
      <c r="H33" s="52"/>
      <c r="I33" s="55"/>
    </row>
    <row r="34" spans="2:9" ht="22.5" x14ac:dyDescent="0.2">
      <c r="B34" s="7" t="s">
        <v>121</v>
      </c>
      <c r="C34" s="58"/>
      <c r="D34" s="58"/>
      <c r="E34" s="58"/>
      <c r="F34" s="8"/>
      <c r="G34" s="8"/>
      <c r="H34" s="52"/>
      <c r="I34" s="55"/>
    </row>
    <row r="35" spans="2:9" ht="22.5" x14ac:dyDescent="0.2">
      <c r="B35" s="7" t="s">
        <v>122</v>
      </c>
      <c r="C35" s="58"/>
      <c r="D35" s="58"/>
      <c r="E35" s="58"/>
      <c r="F35" s="8"/>
      <c r="G35" s="8"/>
      <c r="H35" s="52"/>
      <c r="I35" s="55"/>
    </row>
    <row r="36" spans="2:9" ht="12.75" x14ac:dyDescent="0.2">
      <c r="B36" s="7" t="s">
        <v>123</v>
      </c>
      <c r="C36" s="58"/>
      <c r="D36" s="58"/>
      <c r="E36" s="58"/>
      <c r="F36" s="8"/>
      <c r="G36" s="8"/>
      <c r="H36" s="52"/>
      <c r="I36" s="55"/>
    </row>
    <row r="37" spans="2:9" ht="12.75" x14ac:dyDescent="0.2">
      <c r="B37" s="7" t="s">
        <v>124</v>
      </c>
      <c r="C37" s="58"/>
      <c r="D37" s="58"/>
      <c r="E37" s="58"/>
      <c r="F37" s="8"/>
      <c r="G37" s="8"/>
      <c r="H37" s="52"/>
      <c r="I37" s="55"/>
    </row>
    <row r="38" spans="2:9" ht="12.75" x14ac:dyDescent="0.2">
      <c r="B38" s="7" t="s">
        <v>125</v>
      </c>
      <c r="C38" s="58"/>
      <c r="D38" s="58"/>
      <c r="E38" s="58"/>
      <c r="F38" s="8"/>
      <c r="G38" s="8"/>
      <c r="H38" s="52"/>
      <c r="I38" s="55"/>
    </row>
    <row r="39" spans="2:9" ht="12.75" x14ac:dyDescent="0.2">
      <c r="B39" s="7" t="s">
        <v>107</v>
      </c>
      <c r="C39" s="58"/>
      <c r="D39" s="58"/>
      <c r="E39" s="58"/>
      <c r="F39" s="8"/>
      <c r="G39" s="8"/>
      <c r="H39" s="52"/>
      <c r="I39" s="55"/>
    </row>
    <row r="40" spans="2:9" ht="12.75" x14ac:dyDescent="0.2">
      <c r="B40" s="7" t="s">
        <v>126</v>
      </c>
      <c r="C40" s="58"/>
      <c r="D40" s="58"/>
      <c r="E40" s="58"/>
      <c r="F40" s="8"/>
      <c r="G40" s="8"/>
      <c r="H40" s="52"/>
      <c r="I40" s="55"/>
    </row>
    <row r="41" spans="2:9" ht="22.5" x14ac:dyDescent="0.2">
      <c r="B41" s="7" t="s">
        <v>127</v>
      </c>
      <c r="C41" s="58"/>
      <c r="D41" s="58"/>
      <c r="E41" s="58"/>
      <c r="F41" s="8"/>
      <c r="G41" s="8"/>
      <c r="H41" s="52"/>
      <c r="I41" s="55"/>
    </row>
    <row r="42" spans="2:9" ht="12.75" x14ac:dyDescent="0.2">
      <c r="B42" s="7" t="s">
        <v>128</v>
      </c>
      <c r="C42" s="58"/>
      <c r="D42" s="58"/>
      <c r="E42" s="58"/>
      <c r="F42" s="8"/>
      <c r="G42" s="8"/>
      <c r="H42" s="52"/>
      <c r="I42" s="55"/>
    </row>
    <row r="43" spans="2:9" ht="12.75" x14ac:dyDescent="0.2">
      <c r="B43" s="7" t="s">
        <v>99</v>
      </c>
      <c r="C43" s="49"/>
      <c r="D43" s="49"/>
      <c r="E43" s="49"/>
      <c r="F43" s="8"/>
      <c r="G43" s="8"/>
      <c r="H43" s="52"/>
      <c r="I43" s="55"/>
    </row>
    <row r="44" spans="2:9" ht="23.25" customHeight="1" x14ac:dyDescent="0.2">
      <c r="B44" s="8" t="s">
        <v>89</v>
      </c>
      <c r="C44" s="70"/>
      <c r="D44" s="70"/>
      <c r="E44" s="70"/>
      <c r="F44" s="70"/>
      <c r="G44" s="70"/>
      <c r="H44" s="70"/>
      <c r="I44" s="70"/>
    </row>
  </sheetData>
  <sheetProtection algorithmName="SHA-512" hashValue="XHLiUSpq2WjHWfLivbLY4N87XJY8Ee2M1E1J2JGYnGi8tLNQYuqaNfufilR4od4wPWAv3slG3mBYzPKZw97INw==" saltValue="EzdgjIY/Hqy9WKo1HpkNHw==" spinCount="100000" sheet="1" formatCells="0" formatColumns="0" insertColumns="0" insertRows="0" insertHyperlinks="0" deleteColumns="0" deleteRows="0" sort="0" autoFilter="0" pivotTables="0"/>
  <mergeCells count="3">
    <mergeCell ref="C6:I6"/>
    <mergeCell ref="C44:I44"/>
    <mergeCell ref="C4:D4"/>
  </mergeCells>
  <conditionalFormatting sqref="C4">
    <cfRule type="expression" dxfId="1" priority="1">
      <formula>AND(C4=AL4,NOT(ISBLANK(AL4)))</formula>
    </cfRule>
    <cfRule type="expression" dxfId="0" priority="2">
      <formula>AND(C4=BI4,BI4&lt;&gt;"")</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promptTitle="Fee Basis" prompt="Select fee basis from list" xr:uid="{8F09D80F-0F8D-4BF4-BFD9-FBFF969F5478}">
          <x14:formula1>
            <xm:f>List!$A$2:$A$9</xm:f>
          </x14:formula1>
          <xm:sqref>H29:H43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7A064-4190-4A5D-BB14-5DB674352A4A}">
  <dimension ref="A2:A9"/>
  <sheetViews>
    <sheetView workbookViewId="0">
      <selection activeCell="G32" sqref="G32"/>
    </sheetView>
  </sheetViews>
  <sheetFormatPr defaultRowHeight="11.25" x14ac:dyDescent="0.2"/>
  <cols>
    <col min="1" max="1" width="42.33203125" customWidth="1"/>
  </cols>
  <sheetData>
    <row r="2" spans="1:1" x14ac:dyDescent="0.2">
      <c r="A2" t="s">
        <v>130</v>
      </c>
    </row>
    <row r="3" spans="1:1" x14ac:dyDescent="0.2">
      <c r="A3" t="s">
        <v>131</v>
      </c>
    </row>
    <row r="4" spans="1:1" x14ac:dyDescent="0.2">
      <c r="A4" t="s">
        <v>132</v>
      </c>
    </row>
    <row r="5" spans="1:1" x14ac:dyDescent="0.2">
      <c r="A5" t="s">
        <v>133</v>
      </c>
    </row>
    <row r="6" spans="1:1" x14ac:dyDescent="0.2">
      <c r="A6" t="s">
        <v>134</v>
      </c>
    </row>
    <row r="7" spans="1:1" x14ac:dyDescent="0.2">
      <c r="A7" t="s">
        <v>135</v>
      </c>
    </row>
    <row r="8" spans="1:1" x14ac:dyDescent="0.2">
      <c r="A8" t="s">
        <v>136</v>
      </c>
    </row>
    <row r="9" spans="1:1" x14ac:dyDescent="0.2">
      <c r="A9" t="s">
        <v>137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CT_PersonalHealthInformation xmlns="ca004934-a9c4-43f9-82a6-e576bb6d7e9e">No</TCT_PersonalHealthInformation>
    <TCT_PersonallyIdentifiableInformation xmlns="ca004934-a9c4-43f9-82a6-e576bb6d7e9e">No</TCT_PersonallyIdentifiableInformation>
    <TCT_To xmlns="ca004934-a9c4-43f9-82a6-e576bb6d7e9e" xsi:nil="true"/>
    <TCT_ConsultingReviewApprovalDate xmlns="ca004934-a9c4-43f9-82a6-e576bb6d7e9e" xsi:nil="true"/>
    <TCT_Sent xmlns="ca004934-a9c4-43f9-82a6-e576bb6d7e9e" xsi:nil="true"/>
    <TCT_EditorialReviewerRequired xmlns="ca004934-a9c4-43f9-82a6-e576bb6d7e9e" xsi:nil="true"/>
    <TCT_WorkDocumentReviewStatus xmlns="ca004934-a9c4-43f9-82a6-e576bb6d7e9e">No</TCT_WorkDocumentReviewStatus>
    <TCT_WorkReviewComments xmlns="ca004934-a9c4-43f9-82a6-e576bb6d7e9e" xsi:nil="true"/>
    <TCT_ProjectPhase xmlns="ca004934-a9c4-43f9-82a6-e576bb6d7e9e">Deliver - Data</TCT_ProjectPhase>
    <TCT_From xmlns="ca004934-a9c4-43f9-82a6-e576bb6d7e9e" xsi:nil="true"/>
    <TCT_Attachment xmlns="ca004934-a9c4-43f9-82a6-e576bb6d7e9e" xsi:nil="true"/>
    <TCT_ConsultingReviewerRequired xmlns="ca004934-a9c4-43f9-82a6-e576bb6d7e9e" xsi:nil="true"/>
    <TCT_SeniorPeerReviewApprovalDate xmlns="ca004934-a9c4-43f9-82a6-e576bb6d7e9e" xsi:nil="true"/>
    <TCT_ConsultingReviewer xmlns="ca004934-a9c4-43f9-82a6-e576bb6d7e9e">
      <UserInfo>
        <DisplayName/>
        <AccountId xsi:nil="true"/>
        <AccountType/>
      </UserInfo>
    </TCT_ConsultingReviewer>
    <TCT_TechnicalReviewer xmlns="ca004934-a9c4-43f9-82a6-e576bb6d7e9e">
      <UserInfo>
        <DisplayName/>
        <AccountId xsi:nil="true"/>
        <AccountType/>
      </UserInfo>
    </TCT_TechnicalReviewer>
    <TCT_EditorialReviewer xmlns="ca004934-a9c4-43f9-82a6-e576bb6d7e9e">
      <UserInfo>
        <DisplayName/>
        <AccountId xsi:nil="true"/>
        <AccountType/>
      </UserInfo>
    </TCT_EditorialReviewer>
    <TCT_PreparedByRequired xmlns="ca004934-a9c4-43f9-82a6-e576bb6d7e9e" xsi:nil="true"/>
    <Group xmlns="ca004934-a9c4-43f9-82a6-e576bb6d7e9e" xsi:nil="true"/>
    <TCT_Received xmlns="ca004934-a9c4-43f9-82a6-e576bb6d7e9e" xsi:nil="true"/>
    <TCT_EditorialReviewApprovalDate xmlns="ca004934-a9c4-43f9-82a6-e576bb6d7e9e" xsi:nil="true"/>
    <TCT_Cc xmlns="ca004934-a9c4-43f9-82a6-e576bb6d7e9e" xsi:nil="true"/>
    <TCT_Email_Subject xmlns="ca004934-a9c4-43f9-82a6-e576bb6d7e9e" xsi:nil="true"/>
    <TCT_PreparedDate xmlns="ca004934-a9c4-43f9-82a6-e576bb6d7e9e" xsi:nil="true"/>
    <TCT_TechnicalReviewApprovalDate xmlns="ca004934-a9c4-43f9-82a6-e576bb6d7e9e" xsi:nil="true"/>
    <TCT_TechnicalReviewerRequired xmlns="ca004934-a9c4-43f9-82a6-e576bb6d7e9e" xsi:nil="true"/>
    <TCT_SeniorPeerReviewer xmlns="ca004934-a9c4-43f9-82a6-e576bb6d7e9e">
      <UserInfo>
        <DisplayName/>
        <AccountId xsi:nil="true"/>
        <AccountType/>
      </UserInfo>
    </TCT_SeniorPeerReviewer>
    <Category_x002f_Project xmlns="ca004934-a9c4-43f9-82a6-e576bb6d7e9e">Medical TPA RFP</Category_x002f_Project>
    <TCT_SeniorPeerReviewerRequired xmlns="ca004934-a9c4-43f9-82a6-e576bb6d7e9e" xsi:nil="true"/>
    <Plan_x0020_Year xmlns="ca004934-a9c4-43f9-82a6-e576bb6d7e9e">2027</Plan_x0020_Year>
    <TCT_Bcc xmlns="ca004934-a9c4-43f9-82a6-e576bb6d7e9e" xsi:nil="true"/>
    <TCT_PreparedBy xmlns="ca004934-a9c4-43f9-82a6-e576bb6d7e9e">
      <UserInfo>
        <DisplayName/>
        <AccountId xsi:nil="true"/>
        <AccountType/>
      </UserInfo>
    </TCT_PreparedBy>
    <Community xmlns="ca004934-a9c4-43f9-82a6-e576bb6d7e9e">Client Service</Communit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388B08763D35842A4D9FCF73F28DCA5" ma:contentTypeVersion="40" ma:contentTypeDescription="Create a new document." ma:contentTypeScope="" ma:versionID="441958c2140ec6b25c42a4706a5fde81">
  <xsd:schema xmlns:xsd="http://www.w3.org/2001/XMLSchema" xmlns:xs="http://www.w3.org/2001/XMLSchema" xmlns:p="http://schemas.microsoft.com/office/2006/metadata/properties" xmlns:ns1="http://schemas.microsoft.com/sharepoint/v3" xmlns:ns2="ca004934-a9c4-43f9-82a6-e576bb6d7e9e" targetNamespace="http://schemas.microsoft.com/office/2006/metadata/properties" ma:root="true" ma:fieldsID="9b29424451202e524e1bbeb0c837656e" ns1:_="" ns2:_="">
    <xsd:import namespace="http://schemas.microsoft.com/sharepoint/v3"/>
    <xsd:import namespace="ca004934-a9c4-43f9-82a6-e576bb6d7e9e"/>
    <xsd:element name="properties">
      <xsd:complexType>
        <xsd:sequence>
          <xsd:element name="documentManagement">
            <xsd:complexType>
              <xsd:all>
                <xsd:element ref="ns2:TCT_PersonallyIdentifiableInformation" minOccurs="0"/>
                <xsd:element ref="ns2:TCT_PersonalHealthInformation" minOccurs="0"/>
                <xsd:element ref="ns2:TCT_ProjectPhase" minOccurs="0"/>
                <xsd:element ref="ns2:TCT_Bcc" minOccurs="0"/>
                <xsd:element ref="ns2:TCT_Cc" minOccurs="0"/>
                <xsd:element ref="ns2:TCT_Email_Subject" minOccurs="0"/>
                <xsd:element ref="ns2:TCT_From" minOccurs="0"/>
                <xsd:element ref="ns2:TCT_Received" minOccurs="0"/>
                <xsd:element ref="ns2:TCT_Sent" minOccurs="0"/>
                <xsd:element ref="ns2:TCT_To" minOccurs="0"/>
                <xsd:element ref="ns2:TCT_Attachment" minOccurs="0"/>
                <xsd:element ref="ns2:TCT_WorkDocumentReviewStatus" minOccurs="0"/>
                <xsd:element ref="ns2:TCT_PreparedBy" minOccurs="0"/>
                <xsd:element ref="ns2:TCT_PreparedDate" minOccurs="0"/>
                <xsd:element ref="ns2:TCT_PreparedByRequired" minOccurs="0"/>
                <xsd:element ref="ns2:TCT_TechnicalReviewer" minOccurs="0"/>
                <xsd:element ref="ns2:TCT_TechnicalReviewApprovalDate" minOccurs="0"/>
                <xsd:element ref="ns2:TCT_TechnicalReviewerRequired" minOccurs="0"/>
                <xsd:element ref="ns2:TCT_ConsultingReviewer" minOccurs="0"/>
                <xsd:element ref="ns2:TCT_ConsultingReviewApprovalDate" minOccurs="0"/>
                <xsd:element ref="ns2:TCT_ConsultingReviewerRequired" minOccurs="0"/>
                <xsd:element ref="ns2:TCT_EditorialReviewer" minOccurs="0"/>
                <xsd:element ref="ns2:TCT_EditorialReviewApprovalDate" minOccurs="0"/>
                <xsd:element ref="ns2:TCT_EditorialReviewerRequired" minOccurs="0"/>
                <xsd:element ref="ns2:TCT_SeniorPeerReviewer" minOccurs="0"/>
                <xsd:element ref="ns2:TCT_SeniorPeerReviewApprovalDate" minOccurs="0"/>
                <xsd:element ref="ns2:TCT_SeniorPeerReviewerRequired" minOccurs="0"/>
                <xsd:element ref="ns2:TCT_WorkReviewComments" minOccurs="0"/>
                <xsd:element ref="ns2:Community" minOccurs="0"/>
                <xsd:element ref="ns2:Category_x002f_Project" minOccurs="0"/>
                <xsd:element ref="ns2:Group" minOccurs="0"/>
                <xsd:element ref="ns2:Plan_x0020_Year" minOccurs="0"/>
                <xsd:element ref="ns1:_dlc_Exempt" minOccurs="0"/>
                <xsd:element ref="ns1:_dlc_ExpireDateSaved" minOccurs="0"/>
                <xsd:element ref="ns1:_dlc_ExpireDate" minOccurs="0"/>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40" nillable="true" ma:displayName="Exempt from Policy" ma:hidden="true" ma:internalName="_dlc_Exempt" ma:readOnly="true">
      <xsd:simpleType>
        <xsd:restriction base="dms:Unknown"/>
      </xsd:simpleType>
    </xsd:element>
    <xsd:element name="_dlc_ExpireDateSaved" ma:index="41" nillable="true" ma:displayName="Original Expiration Date" ma:hidden="true" ma:internalName="_dlc_ExpireDateSaved" ma:readOnly="true">
      <xsd:simpleType>
        <xsd:restriction base="dms:DateTime"/>
      </xsd:simpleType>
    </xsd:element>
    <xsd:element name="_dlc_ExpireDate" ma:index="42" nillable="true" ma:displayName="Expiration Date"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a004934-a9c4-43f9-82a6-e576bb6d7e9e" elementFormDefault="qualified">
    <xsd:import namespace="http://schemas.microsoft.com/office/2006/documentManagement/types"/>
    <xsd:import namespace="http://schemas.microsoft.com/office/infopath/2007/PartnerControls"/>
    <xsd:element name="TCT_PersonallyIdentifiableInformation" ma:index="8" nillable="true" ma:displayName="PII" ma:default="No" ma:description="Any data about an identifiable individual (such as date of birth or unique ID number)" ma:internalName="TCT_PersonallyIdentifiableInformation">
      <xsd:simpleType>
        <xsd:restriction base="dms:Choice">
          <xsd:enumeration value="Yes"/>
          <xsd:enumeration value="No"/>
        </xsd:restriction>
      </xsd:simpleType>
    </xsd:element>
    <xsd:element name="TCT_PersonalHealthInformation" ma:index="9" nillable="true" ma:displayName="PHI(US Only)" ma:default="No" ma:description="For US Projects Only.  Any information from a covered entity about health, coverage, benefits, or payments that can be linked to a specific individual. For details, please see the FAQ section within the Resources site" ma:internalName="TCT_PersonalHealthInformation">
      <xsd:simpleType>
        <xsd:restriction base="dms:Choice">
          <xsd:enumeration value="Yes"/>
          <xsd:enumeration value="No"/>
        </xsd:restriction>
      </xsd:simpleType>
    </xsd:element>
    <xsd:element name="TCT_ProjectPhase" ma:index="10" nillable="true" ma:displayName="Proj Phase" ma:internalName="TCT_ProjectPhase">
      <xsd:simpleType>
        <xsd:restriction base="dms:Choice">
          <xsd:enumeration value="Pursue"/>
          <xsd:enumeration value="Plan, incl. Project Mgmt"/>
          <xsd:enumeration value="Deliver - Data"/>
          <xsd:enumeration value="Deliver - Internal Work"/>
          <xsd:enumeration value="Deliver - Deliverables"/>
          <xsd:enumeration value="Assess and Close"/>
        </xsd:restriction>
      </xsd:simpleType>
    </xsd:element>
    <xsd:element name="TCT_Bcc" ma:index="11" nillable="true" ma:displayName="Bcc" ma:internalName="TCT_Bcc">
      <xsd:simpleType>
        <xsd:restriction base="dms:Text"/>
      </xsd:simpleType>
    </xsd:element>
    <xsd:element name="TCT_Cc" ma:index="12" nillable="true" ma:displayName="Cc" ma:internalName="TCT_Cc">
      <xsd:simpleType>
        <xsd:restriction base="dms:Note">
          <xsd:maxLength value="255"/>
        </xsd:restriction>
      </xsd:simpleType>
    </xsd:element>
    <xsd:element name="TCT_Email_Subject" ma:index="13" nillable="true" ma:displayName="Email Subject" ma:internalName="TCT_Email_Subject">
      <xsd:simpleType>
        <xsd:restriction base="dms:Text"/>
      </xsd:simpleType>
    </xsd:element>
    <xsd:element name="TCT_From" ma:index="14" nillable="true" ma:displayName="From" ma:internalName="TCT_From">
      <xsd:simpleType>
        <xsd:restriction base="dms:Text"/>
      </xsd:simpleType>
    </xsd:element>
    <xsd:element name="TCT_Received" ma:index="15" nillable="true" ma:displayName="Received" ma:format="DateOnly" ma:internalName="TCT_Received">
      <xsd:simpleType>
        <xsd:restriction base="dms:DateTime"/>
      </xsd:simpleType>
    </xsd:element>
    <xsd:element name="TCT_Sent" ma:index="16" nillable="true" ma:displayName="Sent" ma:format="DateOnly" ma:internalName="TCT_Sent">
      <xsd:simpleType>
        <xsd:restriction base="dms:DateTime"/>
      </xsd:simpleType>
    </xsd:element>
    <xsd:element name="TCT_To" ma:index="17" nillable="true" ma:displayName="To" ma:internalName="TCT_To">
      <xsd:simpleType>
        <xsd:restriction base="dms:Note">
          <xsd:maxLength value="255"/>
        </xsd:restriction>
      </xsd:simpleType>
    </xsd:element>
    <xsd:element name="TCT_Attachment" ma:index="18" nillable="true" ma:displayName="Attachment" ma:internalName="TCT_Attachment">
      <xsd:simpleType>
        <xsd:restriction base="dms:Boolean"/>
      </xsd:simpleType>
    </xsd:element>
    <xsd:element name="TCT_WorkDocumentReviewStatus" ma:index="19" nillable="true" ma:displayName="WR Required?" ma:internalName="TCT_WorkDocumentReviewStatus">
      <xsd:simpleType>
        <xsd:restriction base="dms:Choice">
          <xsd:enumeration value="Yes"/>
          <xsd:enumeration value="No"/>
        </xsd:restriction>
      </xsd:simpleType>
    </xsd:element>
    <xsd:element name="TCT_PreparedBy" ma:index="20" nillable="true" ma:displayName="Doer" ma:internalName="TCT_PreparedBy"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CT_PreparedDate" ma:index="21" nillable="true" ma:displayName="Doer Date" ma:format="DateOnly" ma:internalName="TCT_PreparedDate">
      <xsd:simpleType>
        <xsd:restriction base="dms:DateTime"/>
      </xsd:simpleType>
    </xsd:element>
    <xsd:element name="TCT_PreparedByRequired" ma:index="22" nillable="true" ma:displayName="Doer Not Req" ma:internalName="TCT_PreparedByRequired">
      <xsd:simpleType>
        <xsd:restriction base="dms:Boolean"/>
      </xsd:simpleType>
    </xsd:element>
    <xsd:element name="TCT_TechnicalReviewer" ma:index="23" nillable="true" ma:displayName="TR" ma:internalName="TCT_TechnicalReviewe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CT_TechnicalReviewApprovalDate" ma:index="24" nillable="true" ma:displayName="TR Date" ma:format="DateOnly" ma:internalName="TCT_TechnicalReviewApprovalDate">
      <xsd:simpleType>
        <xsd:restriction base="dms:DateTime"/>
      </xsd:simpleType>
    </xsd:element>
    <xsd:element name="TCT_TechnicalReviewerRequired" ma:index="25" nillable="true" ma:displayName="TR Not Req" ma:internalName="TCT_TechnicalReviewerRequired">
      <xsd:simpleType>
        <xsd:restriction base="dms:Boolean"/>
      </xsd:simpleType>
    </xsd:element>
    <xsd:element name="TCT_ConsultingReviewer" ma:index="26" nillable="true" ma:displayName="CR" ma:internalName="TCT_ConsultingReviewe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CT_ConsultingReviewApprovalDate" ma:index="27" nillable="true" ma:displayName="CR Date" ma:format="DateOnly" ma:internalName="TCT_ConsultingReviewApprovalDate">
      <xsd:simpleType>
        <xsd:restriction base="dms:DateTime"/>
      </xsd:simpleType>
    </xsd:element>
    <xsd:element name="TCT_ConsultingReviewerRequired" ma:index="28" nillable="true" ma:displayName="CR Not Req" ma:internalName="TCT_ConsultingReviewerRequired">
      <xsd:simpleType>
        <xsd:restriction base="dms:Boolean"/>
      </xsd:simpleType>
    </xsd:element>
    <xsd:element name="TCT_EditorialReviewer" ma:index="29" nillable="true" ma:displayName="ER" ma:internalName="TCT_EditorialReviewe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CT_EditorialReviewApprovalDate" ma:index="30" nillable="true" ma:displayName="ER Date" ma:format="DateOnly" ma:internalName="TCT_EditorialReviewApprovalDate">
      <xsd:simpleType>
        <xsd:restriction base="dms:DateTime"/>
      </xsd:simpleType>
    </xsd:element>
    <xsd:element name="TCT_EditorialReviewerRequired" ma:index="31" nillable="true" ma:displayName="ER Not Req" ma:internalName="TCT_EditorialReviewerRequired">
      <xsd:simpleType>
        <xsd:restriction base="dms:Boolean"/>
      </xsd:simpleType>
    </xsd:element>
    <xsd:element name="TCT_SeniorPeerReviewer" ma:index="32" nillable="true" ma:displayName="SPR" ma:internalName="TCT_SeniorPeerReviewe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CT_SeniorPeerReviewApprovalDate" ma:index="33" nillable="true" ma:displayName="SPR Date" ma:format="DateOnly" ma:internalName="TCT_SeniorPeerReviewApprovalDate">
      <xsd:simpleType>
        <xsd:restriction base="dms:DateTime"/>
      </xsd:simpleType>
    </xsd:element>
    <xsd:element name="TCT_SeniorPeerReviewerRequired" ma:index="34" nillable="true" ma:displayName="SPR Not Req" ma:internalName="TCT_SeniorPeerReviewerRequired">
      <xsd:simpleType>
        <xsd:restriction base="dms:Boolean"/>
      </xsd:simpleType>
    </xsd:element>
    <xsd:element name="TCT_WorkReviewComments" ma:index="35" nillable="true" ma:displayName="WR Comments" ma:internalName="TCT_WorkReviewComments">
      <xsd:simpleType>
        <xsd:restriction base="dms:Note">
          <xsd:maxLength value="255"/>
        </xsd:restriction>
      </xsd:simpleType>
    </xsd:element>
    <xsd:element name="Community" ma:index="36" nillable="true" ma:displayName="Community" ma:format="Dropdown" ma:internalName="Community">
      <xsd:simpleType>
        <xsd:restriction base="dms:Choice">
          <xsd:enumeration value="Client Service"/>
          <xsd:enumeration value="FAA"/>
          <xsd:enumeration value="I&amp;C"/>
          <xsd:enumeration value="Placement"/>
        </xsd:restriction>
      </xsd:simpleType>
    </xsd:element>
    <xsd:element name="Category_x002f_Project" ma:index="37" nillable="true" ma:displayName="Category/Project" ma:format="Dropdown" ma:internalName="Category_x002f_Project">
      <xsd:simpleType>
        <xsd:union memberTypes="dms:Text">
          <xsd:simpleType>
            <xsd:restriction base="dms:Choice">
              <xsd:enumeration value="ADML"/>
              <xsd:enumeration value="Audits"/>
              <xsd:enumeration value="Benchmarking/ Surveys"/>
              <xsd:enumeration value="Compliance"/>
              <xsd:enumeration value="Contribution Modeling"/>
              <xsd:enumeration value="Disruption Reports"/>
              <xsd:enumeration value="Employee Experience (EX) / Communications"/>
              <xsd:enumeration value="Enrollment"/>
              <xsd:enumeration value="Experience Monitoring"/>
              <xsd:enumeration value="FPA"/>
              <xsd:enumeration value="GeoAccess Reports"/>
              <xsd:enumeration value="Global"/>
              <xsd:enumeration value="Health Analytics"/>
              <xsd:enumeration value="HealthMaps"/>
              <xsd:enumeration value="HEW (Health, Equity and Wellbeing)"/>
              <xsd:enumeration value="IBNR/IBNP"/>
              <xsd:enumeration value="Implementations"/>
              <xsd:enumeration value="Mergers/Acquisitions"/>
              <xsd:enumeration value="NetRPM"/>
              <xsd:enumeration value="PCORI"/>
              <xsd:enumeration value="Performance Guarantees"/>
              <xsd:enumeration value="Pharmacy/ RxC"/>
              <xsd:enumeration value="Plan Design Modeling"/>
              <xsd:enumeration value="Plan/ERISA Documents"/>
              <xsd:enumeration value="Planning and PM"/>
              <xsd:enumeration value="PUT/Budget Development"/>
              <xsd:enumeration value="Renewals"/>
              <xsd:enumeration value="RFI/RFP"/>
              <xsd:enumeration value="Strategy"/>
              <xsd:enumeration value="SOX"/>
              <xsd:enumeration value="Vendor Management"/>
              <xsd:enumeration value="Vendor Proposals"/>
              <xsd:enumeration value="Voluntary Benefits"/>
              <xsd:enumeration value="PBM RFP"/>
              <xsd:enumeration value="Medical TPA RFP"/>
            </xsd:restriction>
          </xsd:simpleType>
        </xsd:union>
      </xsd:simpleType>
    </xsd:element>
    <xsd:element name="Group" ma:index="38" nillable="true" ma:displayName="Group" ma:format="Dropdown" ma:internalName="Group">
      <xsd:simpleType>
        <xsd:restriction base="dms:Choice">
          <xsd:enumeration value="Aetna"/>
          <xsd:enumeration value="Highmark"/>
          <xsd:enumeration value="CVS"/>
          <xsd:enumeration value="Lantern"/>
        </xsd:restriction>
      </xsd:simpleType>
    </xsd:element>
    <xsd:element name="Plan_x0020_Year" ma:index="39" nillable="true" ma:displayName="Plan Year" ma:format="Dropdown" ma:internalName="Plan_x0020_Year">
      <xsd:simpleType>
        <xsd:restriction base="dms:Choice">
          <xsd:enumeration value="2023"/>
          <xsd:enumeration value="2024"/>
          <xsd:enumeration value="2025"/>
          <xsd:enumeration value="2026"/>
          <xsd:enumeration value="2027"/>
        </xsd:restriction>
      </xsd:simpleType>
    </xsd:element>
    <xsd:element name="MediaServiceMetadata" ma:index="43" nillable="true" ma:displayName="MediaServiceMetadata" ma:hidden="true" ma:internalName="MediaServiceMetadata" ma:readOnly="true">
      <xsd:simpleType>
        <xsd:restriction base="dms:Note"/>
      </xsd:simpleType>
    </xsd:element>
    <xsd:element name="MediaServiceFastMetadata" ma:index="44" nillable="true" ma:displayName="MediaServiceFastMetadata" ma:hidden="true" ma:internalName="MediaServiceFastMetadata" ma:readOnly="true">
      <xsd:simpleType>
        <xsd:restriction base="dms:Note"/>
      </xsd:simpleType>
    </xsd:element>
    <xsd:element name="MediaServiceSearchProperties" ma:index="45" nillable="true" ma:displayName="MediaServiceSearchProperties" ma:hidden="true" ma:internalName="MediaServiceSearchProperties" ma:readOnly="true">
      <xsd:simpleType>
        <xsd:restriction base="dms:Note"/>
      </xsd:simpleType>
    </xsd:element>
    <xsd:element name="MediaServiceObjectDetectorVersions" ma:index="46" nillable="true" ma:displayName="MediaServiceObjectDetectorVersions" ma:hidden="true" ma:indexed="true" ma:internalName="MediaServiceObjectDetectorVersions" ma:readOnly="true">
      <xsd:simpleType>
        <xsd:restriction base="dms:Text"/>
      </xsd:simpleType>
    </xsd:element>
    <xsd:element name="MediaServiceBillingMetadata" ma:index="47"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17BBB3-FA2A-4C1B-8DBA-62175DFA947F}">
  <ds:schemaRefs>
    <ds:schemaRef ds:uri="http://purl.org/dc/terms/"/>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schemas.microsoft.com/office/infopath/2007/PartnerControls"/>
    <ds:schemaRef ds:uri="ca004934-a9c4-43f9-82a6-e576bb6d7e9e"/>
    <ds:schemaRef ds:uri="http://purl.org/dc/dcmitype/"/>
    <ds:schemaRef ds:uri="http://www.w3.org/XML/1998/namespace"/>
    <ds:schemaRef ds:uri="http://schemas.microsoft.com/sharepoint/v3"/>
  </ds:schemaRefs>
</ds:datastoreItem>
</file>

<file path=customXml/itemProps2.xml><?xml version="1.0" encoding="utf-8"?>
<ds:datastoreItem xmlns:ds="http://schemas.openxmlformats.org/officeDocument/2006/customXml" ds:itemID="{CAD7BFB8-15A2-4F1F-87D0-66AF37A2F5C3}">
  <ds:schemaRefs>
    <ds:schemaRef ds:uri="http://schemas.microsoft.com/sharepoint/v3/contenttype/forms"/>
  </ds:schemaRefs>
</ds:datastoreItem>
</file>

<file path=customXml/itemProps3.xml><?xml version="1.0" encoding="utf-8"?>
<ds:datastoreItem xmlns:ds="http://schemas.openxmlformats.org/officeDocument/2006/customXml" ds:itemID="{29598BE9-9533-4FA1-80D4-1FE65DC2DD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a004934-a9c4-43f9-82a6-e576bb6d7e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Vendor Instructions</vt:lpstr>
      <vt:lpstr>PPO Medical ASO Current State</vt:lpstr>
      <vt:lpstr>HMO Medical ASO Current State</vt:lpstr>
      <vt:lpstr>Medicare Retiree Current State</vt:lpstr>
      <vt:lpstr>HSA Medical ASO Future State</vt:lpstr>
      <vt:lpstr>HRA Admin Current State</vt:lpstr>
      <vt:lpstr>HSA Admin Future State</vt:lpstr>
      <vt:lpstr>List</vt:lpstr>
      <vt:lpstr>'HMO Medical ASO Current State'!Print_Titles</vt:lpstr>
      <vt:lpstr>'HRA Admin Current State'!Print_Titles</vt:lpstr>
      <vt:lpstr>'Medicare Retiree Current State'!Print_Titles</vt:lpstr>
      <vt:lpstr>'PPO Medical ASO Current State'!Print_Titles</vt:lpstr>
    </vt:vector>
  </TitlesOfParts>
  <Manager/>
  <Company>Microsoft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State of Delaware Medical TPA RFP</dc:title>
  <dc:subject>State of Delaware Medical TPA RFP</dc:subject>
  <dc:creator>Proposal Technologies Network, Inc.</dc:creator>
  <cp:keywords/>
  <dc:description/>
  <cp:lastModifiedBy>Michele Halaby</cp:lastModifiedBy>
  <cp:revision/>
  <dcterms:created xsi:type="dcterms:W3CDTF">2021-08-24T18:22:38Z</dcterms:created>
  <dcterms:modified xsi:type="dcterms:W3CDTF">2026-02-23T03:00:02Z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347b247-e90e-43a3-9d7b-004f14ae6873_Enabled">
    <vt:lpwstr>true</vt:lpwstr>
  </property>
  <property fmtid="{D5CDD505-2E9C-101B-9397-08002B2CF9AE}" pid="3" name="MSIP_Label_d347b247-e90e-43a3-9d7b-004f14ae6873_SetDate">
    <vt:lpwstr>2026-01-29T23:27:55Z</vt:lpwstr>
  </property>
  <property fmtid="{D5CDD505-2E9C-101B-9397-08002B2CF9AE}" pid="4" name="MSIP_Label_d347b247-e90e-43a3-9d7b-004f14ae6873_Method">
    <vt:lpwstr>Standard</vt:lpwstr>
  </property>
  <property fmtid="{D5CDD505-2E9C-101B-9397-08002B2CF9AE}" pid="5" name="MSIP_Label_d347b247-e90e-43a3-9d7b-004f14ae6873_Name">
    <vt:lpwstr>d347b247-e90e-43a3-9d7b-004f14ae6873</vt:lpwstr>
  </property>
  <property fmtid="{D5CDD505-2E9C-101B-9397-08002B2CF9AE}" pid="6" name="MSIP_Label_d347b247-e90e-43a3-9d7b-004f14ae6873_SiteId">
    <vt:lpwstr>76e3921f-489b-4b7e-9547-9ea297add9b5</vt:lpwstr>
  </property>
  <property fmtid="{D5CDD505-2E9C-101B-9397-08002B2CF9AE}" pid="7" name="MSIP_Label_d347b247-e90e-43a3-9d7b-004f14ae6873_ActionId">
    <vt:lpwstr>49e0dd0f-dd6f-435c-b455-090719cfef62</vt:lpwstr>
  </property>
  <property fmtid="{D5CDD505-2E9C-101B-9397-08002B2CF9AE}" pid="8" name="MSIP_Label_d347b247-e90e-43a3-9d7b-004f14ae6873_ContentBits">
    <vt:lpwstr>0</vt:lpwstr>
  </property>
  <property fmtid="{D5CDD505-2E9C-101B-9397-08002B2CF9AE}" pid="9" name="MSIP_Label_d347b247-e90e-43a3-9d7b-004f14ae6873_Tag">
    <vt:lpwstr>10, 3, 0, 1</vt:lpwstr>
  </property>
  <property fmtid="{D5CDD505-2E9C-101B-9397-08002B2CF9AE}" pid="10" name="ContentTypeId">
    <vt:lpwstr>0x010100F388B08763D35842A4D9FCF73F28DCA5</vt:lpwstr>
  </property>
</Properties>
</file>